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AK97" i="1"/>
  <c r="AK93"/>
  <c r="AK94"/>
  <c r="AK113"/>
  <c r="AK114"/>
  <c r="AK109"/>
  <c r="AK110"/>
  <c r="AK98"/>
  <c r="AK66"/>
  <c r="AK61"/>
  <c r="AK55"/>
  <c r="AK48"/>
  <c r="AK39"/>
  <c r="AK38" s="1"/>
  <c r="AK35"/>
  <c r="AK34" s="1"/>
  <c r="AK33" s="1"/>
  <c r="AK21"/>
  <c r="AK16"/>
  <c r="AK10" s="1"/>
  <c r="AK74"/>
  <c r="AK71" s="1"/>
  <c r="AK29"/>
  <c r="AK26" s="1"/>
  <c r="AK47" l="1"/>
  <c r="AK60"/>
  <c r="AK9"/>
  <c r="AK117" l="1"/>
</calcChain>
</file>

<file path=xl/sharedStrings.xml><?xml version="1.0" encoding="utf-8"?>
<sst xmlns="http://schemas.openxmlformats.org/spreadsheetml/2006/main" count="661" uniqueCount="186">
  <si>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</si>
  <si>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</si>
  <si>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</si>
  <si>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</si>
  <si>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</si>
  <si>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</si>
  <si>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</si>
  <si>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</si>
  <si>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</si>
  <si>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</si>
  <si>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</si>
  <si>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</si>
  <si>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</si>
  <si>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</si>
  <si>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</si>
  <si>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</si>
  <si>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2023 г.</t>
  </si>
  <si>
    <t>2023 г. (Ф)</t>
  </si>
  <si>
    <t>2023 г. (Р)</t>
  </si>
  <si>
    <t>2023 г. (М)</t>
  </si>
  <si>
    <t>2023 г. (П)</t>
  </si>
  <si>
    <t>2024 г. (Ф)</t>
  </si>
  <si>
    <t>2024 г. (Р)</t>
  </si>
  <si>
    <t>2024 г. (М)</t>
  </si>
  <si>
    <t>2024 г. (П)</t>
  </si>
  <si>
    <t>940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</si>
  <si>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</si>
  <si>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</si>
  <si>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</si>
  <si>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</si>
  <si>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</si>
  <si>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</si>
  <si>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</si>
  <si>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t>85.4.01.00140</t>
  </si>
  <si>
    <t>Фонд оплаты труда государственных (муниципальных)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</si>
  <si>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</si>
  <si>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по оплате труда работников органов местного самоуправления</t>
  </si>
  <si>
    <t>85.5.01.00140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</si>
  <si>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</si>
  <si>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</t>
  </si>
  <si>
    <t>85.5.01.00150</t>
  </si>
  <si>
    <t>Расходы на 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</si>
  <si>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</si>
  <si>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</si>
  <si>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Расходы на обеспечение функций органов местного самоуправления (Иные бюджетные ассигнования)</t>
  </si>
  <si>
    <t>800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</si>
  <si>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</si>
  <si>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</si>
  <si>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полномочий по исполнению функций контрольного органа</t>
  </si>
  <si>
    <t>85.3.01.80030</t>
  </si>
  <si>
    <t>Межбюджетные трансферты на осуществление части полномочий по исполнению функций контрольного органа (Межбюджетные трансферты)</t>
  </si>
  <si>
    <t>500</t>
  </si>
  <si>
    <t>11</t>
  </si>
  <si>
    <t>13</t>
  </si>
  <si>
    <t>Другие общегосударственные вопросы</t>
  </si>
  <si>
    <t>Оценка недвижимости, признанию прав и регулированию отношений по муниципальной собственности</t>
  </si>
  <si>
    <t>86.0.01.10020</t>
  </si>
  <si>
    <t>Оценка недвижимости, признанию прав и регулированию отношений по муниципальной собственности (Закупка товаров, работ и услуг для обеспечения государственных (муниципальных) нужд)</t>
  </si>
  <si>
    <t>Реализация муниципальных функций, связанных с общегосударственным управлением</t>
  </si>
  <si>
    <t>86.0.01.10030</t>
  </si>
  <si>
    <t>Реализация муниципальных функций, связанных с общегосударственным управлением (Закупка товаров, работ и услуг для обеспечения государственных (муниципальных) нужд)</t>
  </si>
  <si>
    <t>Реализация муниципальных функций, связанных с общегосударственным управлением (Социальное обеспечение и иные выплаты населению)</t>
  </si>
  <si>
    <t>300</t>
  </si>
  <si>
    <t>Реализация муниципальных функций, связанных с общегосударственным управлением (Иные бюджетные ассигнования)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</si>
  <si>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</si>
  <si>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</si>
  <si>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</si>
  <si>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</si>
  <si>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территории, где нет военных комиссариатов</t>
  </si>
  <si>
    <t>86.0.01.51180</t>
  </si>
  <si>
    <t>Осуществление первичного воинского учета на территории, где нет военных комиссариатов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</si>
  <si>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территории, где нет военных комиссариатов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</si>
  <si>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</si>
  <si>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09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</si>
  <si>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</si>
  <si>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</si>
  <si>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пожарной безопасности</t>
  </si>
  <si>
    <t>42.4.03.15010</t>
  </si>
  <si>
    <t>Обеспечение пожарной безопасности (Закупка товаров, работ и услуг для обеспечения государственных (муниципальных) нужд)</t>
  </si>
  <si>
    <t>Проведение профилактических мероприятий по предупреждению и предотвращению возникновения чрезвычайных ситуаций,развитие системы оповещения и информирования</t>
  </si>
  <si>
    <t>42.4.03.15020</t>
  </si>
  <si>
    <t>Проведение профилактических мероприятий по предупреждению и предотвращению возникновения чрезвычайных ситуаций,развитие системы оповещения и информирования (Закупка товаров, работ и услуг для обеспечения государственных (муниципальных) нужд)</t>
  </si>
  <si>
    <t>14</t>
  </si>
  <si>
    <t>Другие вопросы в области национальной безопасности и правоохранительной деятельности</t>
  </si>
  <si>
    <t>Осуществление отдельных государственных полномочий Ленинградской области в сфере административных правоотношений</t>
  </si>
  <si>
    <t>86.0.01.71340</t>
  </si>
  <si>
    <t>Осуществление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</si>
  <si>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</si>
  <si>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</si>
  <si>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Мероприятия, направленные на содержание автомобильных дорог общего пользования местного значения</t>
  </si>
  <si>
    <t>41.4.01.15030</t>
  </si>
  <si>
    <t>Мероприятия, направленные на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</si>
  <si>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, направленные на ремонт автомобильных дорог общего пользования местного значения</t>
  </si>
  <si>
    <t>41.4.01.15040</t>
  </si>
  <si>
    <t>Мероприятия , направленные на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</si>
  <si>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12</t>
  </si>
  <si>
    <t>Другие вопросы в области национальной экономики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</si>
  <si>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</si>
  <si>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>42.4.01.15180</t>
  </si>
  <si>
    <t>Проведение государственной регистрации права муниципальной собственности на земельные участки и постановка их на кадастровый учет (Закупка товаров, работ и услуг для обеспечения государственных (муниципальных) нужд)</t>
  </si>
  <si>
    <t>Субсидии некоммерческим организациям на развитие и поддержку малого и среднего предпринимательства</t>
  </si>
  <si>
    <t>42.4.02.06070</t>
  </si>
  <si>
    <t>Субсидии некоммерческим организациям на развитие и поддержку малого и среднего предпринимательства (Предоставление субсидий бюджетным, автономным учреждениям и иным некоммерческим организациям)</t>
  </si>
  <si>
    <t>600</t>
  </si>
  <si>
    <t>05</t>
  </si>
  <si>
    <t>ЖИЛИЩНО-КОММУНАЛЬНОЕ ХОЗЯЙСТВО</t>
  </si>
  <si>
    <t>Жилищное хозяйство</t>
  </si>
  <si>
    <t>Взносы региональному оператору по капитальному ремонту многоквартирных домов</t>
  </si>
  <si>
    <t>42.4.05.15090</t>
  </si>
  <si>
    <t>Взносы региональному оператору по капитальному ремонту многоквартирных домов (Закупка товаров, работ и услуг для обеспечения государственных (муниципальных) нужд)</t>
  </si>
  <si>
    <t>Коммунальное хозяйство</t>
  </si>
  <si>
    <t>Повышение надежности функционирования систем коммунальной и инженерной инфраструктуры</t>
  </si>
  <si>
    <t>42.4.04.15070</t>
  </si>
  <si>
    <t>Повышение надежности функционирования систем коммунальной и инженерной инфраструктуры (Закупка товаров, работ и услуг для обеспечения государственных (муниципальных) нужд)</t>
  </si>
  <si>
    <t>Благоустройство</t>
  </si>
  <si>
    <t>Реализация программ формирования современной городской среды</t>
  </si>
  <si>
    <t>43.1.F2.55550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</si>
  <si>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</si>
  <si>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Организация и содержание наружного освещения улиц и территорий поселения</t>
  </si>
  <si>
    <t>43.4.01.15120</t>
  </si>
  <si>
    <t>Организация и содержание наружного освещения улиц и территорий поселения (Закупка товаров, работ и услуг для обеспечения государственных (муниципальных) нужд)</t>
  </si>
  <si>
    <t>Организация и содержание наружного освещения улиц и территорий поселения (Иные бюджетные ассигнования)</t>
  </si>
  <si>
    <t>Озеленение территории поселения</t>
  </si>
  <si>
    <t>43.4.01.15130</t>
  </si>
  <si>
    <t>Озеленение территории поселения (Закупка товаров, работ и услуг для обеспечения государственных (муниципальных) нужд)</t>
  </si>
  <si>
    <t>Поддержание санитарного состояния поселения</t>
  </si>
  <si>
    <t>43.4.01.15140</t>
  </si>
  <si>
    <t>Поддержание санитарного состояния поселения (Закупка товаров, работ и услуг для обеспечения государственных (муниципальных) нужд)</t>
  </si>
  <si>
    <t>Оборудование и содержание мест отдыха детей и взрослого населения</t>
  </si>
  <si>
    <t>43.4.01.15150</t>
  </si>
  <si>
    <t>Оборудование и содержание мест отдыха детей и взрослого населения (Закупка товаров, работ и услуг для обеспечения государственных (муниципальных) нужд)</t>
  </si>
  <si>
    <t>Прочие мероприятия по благоустройству</t>
  </si>
  <si>
    <t>43.4.01.15160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</si>
  <si>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</si>
  <si>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Реализация областного закона от 15.01.2018г.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</si>
  <si>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43.4.02.S4660</t>
  </si>
  <si>
    <t>Реализация областного закона от 15.01.2018г.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</si>
  <si>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Проектные работы по благоустройству</t>
  </si>
  <si>
    <t>43.8.01.15200</t>
  </si>
  <si>
    <t>Проектные работы по благоустройству (Закупка товаров, работ и услуг для обеспечения государственных (муниципальных) нужд)</t>
  </si>
  <si>
    <t>07</t>
  </si>
  <si>
    <t>ОБРАЗОВАНИЕ</t>
  </si>
  <si>
    <t>Молодежная политика</t>
  </si>
  <si>
    <t>Мероприятия по организации занятости детей, подростков и молодежи</t>
  </si>
  <si>
    <t>86.0.01.10370</t>
  </si>
  <si>
    <t>Мероприятия по организации занятости детей, подростков 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</si>
  <si>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</si>
  <si>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КУЛЬТУРА, КИНЕМАТОГРАФИЯ</t>
  </si>
  <si>
    <t>Культура</t>
  </si>
  <si>
    <t>Предоставление субсидий муниципальным бюджетным учреждениям</t>
  </si>
  <si>
    <t>44.4.01.00170</t>
  </si>
  <si>
    <t>Предоставление субсидий муниципальным бюджетным учреждениям (Предоставление субсидий бюджетным, автономным учреждениям и иным некоммерческим организациям)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</si>
  <si>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 О мероприятиях по реализации государственной социальной политики"</t>
  </si>
  <si>
    <t>44.4.01.S0360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</si>
  <si>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 О мероприятиях по реализации государственной социальной политики" (Предоставление субсидий бюджетным, автономным учреждениям и иным некоммерческим организациям)</t>
  </si>
  <si>
    <t>Поддержка развития общественной инфраструктуры муниципального значения</t>
  </si>
  <si>
    <t>44.4.01.S4840</t>
  </si>
  <si>
    <t>Поддержка развития общественной инфраструктуры муниципального значения (Предоставление субсидий бюджетным, автономным учреждениям и иным некоммерческим организациям)</t>
  </si>
  <si>
    <t>44.4.02.00170</t>
  </si>
  <si>
    <t>44.4.02.S0360</t>
  </si>
  <si>
    <t>СОЦИАЛЬНАЯ ПОЛИТИКА</t>
  </si>
  <si>
    <t>Пенсионное обеспечение</t>
  </si>
  <si>
    <t>Мероприятия в области дополнительного пенсионного обеспечения муниципальных служащих</t>
  </si>
  <si>
    <t>86.0.01.10220</t>
  </si>
  <si>
    <t>Мероприятия в области дополнительного пенсионного обеспечения муниципальных служащих (Социальное обеспечение и иные выплаты населению)</t>
  </si>
  <si>
    <t>ФИЗИЧЕСКАЯ КУЛЬТУРА И СПОРТ</t>
  </si>
  <si>
    <t>Физическая культура</t>
  </si>
  <si>
    <t>44.4.03.00170</t>
  </si>
  <si>
    <t>Всего</t>
  </si>
  <si>
    <t xml:space="preserve"> </t>
  </si>
  <si>
    <t xml:space="preserve">Приложение 2 Утверждено                              решением Совета депутатов
Никольского городского поселения
     от        2024  года № 
</t>
  </si>
  <si>
    <t xml:space="preserve">Показатели исполнения расходов расходов бюджета МО «Никольское городское поселение
Подпорожского муниципального района Ленинградской области»
по ведомственной структуре расходов бюджета «Никольское городское поселение
Подпорожского муниципального района Ленинградской области»
за 2023 год
</t>
  </si>
  <si>
    <t>Исполнено за 2023 год</t>
  </si>
  <si>
    <t>85.4.01.55490</t>
  </si>
  <si>
    <t>Гранд за достижение показателей деятельности органов исполнительной власти</t>
  </si>
  <si>
    <t>85.5.01.55490</t>
  </si>
  <si>
    <t>85.5.01.80050</t>
  </si>
  <si>
    <t>Иные межбюджетные трансферты на осуществление части полномочий по исполнению бюджета поселения</t>
  </si>
  <si>
    <t>41.4.01.80550</t>
  </si>
  <si>
    <t>42.4.05.15260</t>
  </si>
  <si>
    <t>Содержание объектов муниципальной собственности (незаселенные квартиры)</t>
  </si>
  <si>
    <t>42.4.04.S4660</t>
  </si>
  <si>
    <t>43.8.01.S4750</t>
  </si>
  <si>
    <t>Мероприятия по благоустройству дворовых территорий муниципальных образований Ленинградской области</t>
  </si>
  <si>
    <t>43.4.01.80610</t>
  </si>
  <si>
    <t>Содержание и обслуживание уличного освещения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</si>
</sst>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3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7"/>
  <sheetViews>
    <sheetView showGridLines="0" tabSelected="1" topLeftCell="A108" workbookViewId="0">
      <selection activeCell="BI108" sqref="BI108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36" width="8" hidden="1"/>
    <col min="37" max="37" width="26" customWidth="1"/>
    <col min="38" max="56" width="8" hidden="1"/>
  </cols>
  <sheetData>
    <row r="1" spans="1:59" s="18" customFormat="1" ht="10.15" customHeight="1"/>
    <row r="2" spans="1:59" ht="113.25" customHeight="1">
      <c r="AK2" s="20" t="s">
        <v>170</v>
      </c>
      <c r="AZ2" s="19"/>
    </row>
    <row r="3" spans="1:59" ht="19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59" ht="147.75" customHeight="1">
      <c r="A4" s="28" t="s">
        <v>171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9" ht="15" customHeight="1">
      <c r="A5" s="30" t="s">
        <v>5</v>
      </c>
      <c r="B5" s="31" t="s">
        <v>6</v>
      </c>
      <c r="C5" s="31" t="s">
        <v>7</v>
      </c>
      <c r="D5" s="31" t="s">
        <v>8</v>
      </c>
      <c r="E5" s="31" t="s">
        <v>9</v>
      </c>
      <c r="F5" s="31" t="s">
        <v>9</v>
      </c>
      <c r="G5" s="31" t="s">
        <v>9</v>
      </c>
      <c r="H5" s="31" t="s">
        <v>9</v>
      </c>
      <c r="I5" s="31" t="s">
        <v>9</v>
      </c>
      <c r="J5" s="31" t="s">
        <v>9</v>
      </c>
      <c r="K5" s="31" t="s">
        <v>9</v>
      </c>
      <c r="L5" s="31" t="s">
        <v>9</v>
      </c>
      <c r="M5" s="31" t="s">
        <v>9</v>
      </c>
      <c r="N5" s="31" t="s">
        <v>9</v>
      </c>
      <c r="O5" s="31" t="s">
        <v>9</v>
      </c>
      <c r="P5" s="31" t="s">
        <v>9</v>
      </c>
      <c r="Q5" s="31" t="s">
        <v>9</v>
      </c>
      <c r="R5" s="31" t="s">
        <v>9</v>
      </c>
      <c r="S5" s="31" t="s">
        <v>9</v>
      </c>
      <c r="T5" s="31" t="s">
        <v>10</v>
      </c>
      <c r="U5" s="31" t="s">
        <v>11</v>
      </c>
      <c r="V5" s="31" t="s">
        <v>12</v>
      </c>
      <c r="W5" s="31" t="s">
        <v>13</v>
      </c>
      <c r="X5" s="31" t="s">
        <v>14</v>
      </c>
      <c r="Y5" s="31" t="s">
        <v>15</v>
      </c>
      <c r="Z5" s="30" t="s">
        <v>5</v>
      </c>
      <c r="AA5" s="30" t="s">
        <v>0</v>
      </c>
      <c r="AB5" s="30" t="s">
        <v>1</v>
      </c>
      <c r="AC5" s="30" t="s">
        <v>2</v>
      </c>
      <c r="AD5" s="30" t="s">
        <v>3</v>
      </c>
      <c r="AE5" s="30" t="s">
        <v>4</v>
      </c>
      <c r="AF5" s="30" t="s">
        <v>0</v>
      </c>
      <c r="AG5" s="30" t="s">
        <v>1</v>
      </c>
      <c r="AH5" s="30" t="s">
        <v>2</v>
      </c>
      <c r="AI5" s="30" t="s">
        <v>3</v>
      </c>
      <c r="AJ5" s="30" t="s">
        <v>4</v>
      </c>
      <c r="AK5" s="30" t="s">
        <v>172</v>
      </c>
      <c r="AL5" s="30" t="s">
        <v>1</v>
      </c>
      <c r="AM5" s="30" t="s">
        <v>2</v>
      </c>
      <c r="AN5" s="30" t="s">
        <v>3</v>
      </c>
      <c r="AO5" s="30" t="s">
        <v>4</v>
      </c>
      <c r="AP5" s="30" t="s">
        <v>16</v>
      </c>
      <c r="AQ5" s="30" t="s">
        <v>17</v>
      </c>
      <c r="AR5" s="30" t="s">
        <v>18</v>
      </c>
      <c r="AS5" s="30" t="s">
        <v>19</v>
      </c>
      <c r="AT5" s="30" t="s">
        <v>20</v>
      </c>
      <c r="AU5" s="30" t="s">
        <v>16</v>
      </c>
      <c r="AV5" s="30" t="s">
        <v>17</v>
      </c>
      <c r="AW5" s="30" t="s">
        <v>18</v>
      </c>
      <c r="AX5" s="30" t="s">
        <v>19</v>
      </c>
      <c r="AY5" s="30" t="s">
        <v>20</v>
      </c>
      <c r="AZ5" s="30" t="s">
        <v>21</v>
      </c>
      <c r="BA5" s="30" t="s">
        <v>22</v>
      </c>
      <c r="BB5" s="30" t="s">
        <v>23</v>
      </c>
      <c r="BC5" s="30" t="s">
        <v>24</v>
      </c>
      <c r="BD5" s="30" t="s">
        <v>5</v>
      </c>
    </row>
    <row r="6" spans="1:59" ht="15" customHeight="1">
      <c r="A6" s="30"/>
      <c r="B6" s="31" t="s">
        <v>6</v>
      </c>
      <c r="C6" s="31" t="s">
        <v>7</v>
      </c>
      <c r="D6" s="31" t="s">
        <v>8</v>
      </c>
      <c r="E6" s="31" t="s">
        <v>9</v>
      </c>
      <c r="F6" s="31" t="s">
        <v>9</v>
      </c>
      <c r="G6" s="31" t="s">
        <v>9</v>
      </c>
      <c r="H6" s="31" t="s">
        <v>9</v>
      </c>
      <c r="I6" s="31" t="s">
        <v>9</v>
      </c>
      <c r="J6" s="31" t="s">
        <v>9</v>
      </c>
      <c r="K6" s="31" t="s">
        <v>9</v>
      </c>
      <c r="L6" s="31" t="s">
        <v>9</v>
      </c>
      <c r="M6" s="31" t="s">
        <v>9</v>
      </c>
      <c r="N6" s="31" t="s">
        <v>9</v>
      </c>
      <c r="O6" s="31" t="s">
        <v>9</v>
      </c>
      <c r="P6" s="31" t="s">
        <v>9</v>
      </c>
      <c r="Q6" s="31" t="s">
        <v>9</v>
      </c>
      <c r="R6" s="31" t="s">
        <v>9</v>
      </c>
      <c r="S6" s="31" t="s">
        <v>9</v>
      </c>
      <c r="T6" s="31" t="s">
        <v>10</v>
      </c>
      <c r="U6" s="31" t="s">
        <v>11</v>
      </c>
      <c r="V6" s="31" t="s">
        <v>12</v>
      </c>
      <c r="W6" s="31" t="s">
        <v>13</v>
      </c>
      <c r="X6" s="31" t="s">
        <v>14</v>
      </c>
      <c r="Y6" s="31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 t="s">
        <v>0</v>
      </c>
      <c r="AQ6" s="30" t="s">
        <v>1</v>
      </c>
      <c r="AR6" s="30" t="s">
        <v>2</v>
      </c>
      <c r="AS6" s="30" t="s">
        <v>3</v>
      </c>
      <c r="AT6" s="30" t="s">
        <v>4</v>
      </c>
      <c r="AU6" s="30" t="s">
        <v>0</v>
      </c>
      <c r="AV6" s="30" t="s">
        <v>1</v>
      </c>
      <c r="AW6" s="30" t="s">
        <v>2</v>
      </c>
      <c r="AX6" s="30" t="s">
        <v>3</v>
      </c>
      <c r="AY6" s="30" t="s">
        <v>4</v>
      </c>
      <c r="AZ6" s="30" t="s">
        <v>1</v>
      </c>
      <c r="BA6" s="30" t="s">
        <v>2</v>
      </c>
      <c r="BB6" s="30" t="s">
        <v>3</v>
      </c>
      <c r="BC6" s="30" t="s">
        <v>4</v>
      </c>
      <c r="BD6" s="30"/>
      <c r="BG6" s="18" t="s">
        <v>169</v>
      </c>
    </row>
    <row r="7" spans="1:59" ht="1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9" ht="110.25">
      <c r="A8" s="5" t="s">
        <v>26</v>
      </c>
      <c r="B8" s="4" t="s">
        <v>25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5"/>
      <c r="AA8" s="7">
        <v>34772.9</v>
      </c>
      <c r="AB8" s="7">
        <v>289.60000000000002</v>
      </c>
      <c r="AC8" s="7">
        <v>3448.6</v>
      </c>
      <c r="AD8" s="7">
        <v>997.7</v>
      </c>
      <c r="AE8" s="7">
        <v>30037</v>
      </c>
      <c r="AF8" s="7">
        <v>27637.4</v>
      </c>
      <c r="AG8" s="7">
        <v>2807.4</v>
      </c>
      <c r="AH8" s="7">
        <v>22305</v>
      </c>
      <c r="AI8" s="7">
        <v>1999.8</v>
      </c>
      <c r="AJ8" s="7">
        <v>525.20000000000005</v>
      </c>
      <c r="AK8" s="7">
        <v>52776</v>
      </c>
      <c r="AL8" s="7">
        <v>3097</v>
      </c>
      <c r="AM8" s="7">
        <v>25753.599999999999</v>
      </c>
      <c r="AN8" s="7">
        <v>2997.5</v>
      </c>
      <c r="AO8" s="7">
        <v>30562.3</v>
      </c>
      <c r="AP8" s="7">
        <v>25845.200000000001</v>
      </c>
      <c r="AQ8" s="7">
        <v>299.60000000000002</v>
      </c>
      <c r="AR8" s="7">
        <v>3.5</v>
      </c>
      <c r="AS8" s="7"/>
      <c r="AT8" s="7">
        <v>25092.1</v>
      </c>
      <c r="AU8" s="7">
        <v>18036.7</v>
      </c>
      <c r="AV8" s="7"/>
      <c r="AW8" s="7">
        <v>8036.7</v>
      </c>
      <c r="AX8" s="7"/>
      <c r="AY8" s="7">
        <v>10450</v>
      </c>
      <c r="AZ8" s="7">
        <v>309.89999999999998</v>
      </c>
      <c r="BA8" s="7">
        <v>4011.4</v>
      </c>
      <c r="BB8" s="7"/>
      <c r="BC8" s="7">
        <v>26025.200000000001</v>
      </c>
      <c r="BD8" s="5"/>
    </row>
    <row r="9" spans="1:59" ht="31.5">
      <c r="A9" s="5" t="s">
        <v>29</v>
      </c>
      <c r="B9" s="4" t="s">
        <v>25</v>
      </c>
      <c r="C9" s="4" t="s">
        <v>27</v>
      </c>
      <c r="D9" s="4" t="s">
        <v>28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6"/>
      <c r="X9" s="6"/>
      <c r="Y9" s="6"/>
      <c r="Z9" s="5"/>
      <c r="AA9" s="7">
        <v>11148.3</v>
      </c>
      <c r="AB9" s="7"/>
      <c r="AC9" s="7"/>
      <c r="AD9" s="7"/>
      <c r="AE9" s="7">
        <v>11148.3</v>
      </c>
      <c r="AF9" s="7">
        <v>-2294.8000000000002</v>
      </c>
      <c r="AG9" s="7"/>
      <c r="AH9" s="7"/>
      <c r="AI9" s="7"/>
      <c r="AJ9" s="7">
        <v>-2294.8000000000002</v>
      </c>
      <c r="AK9" s="7">
        <f>SUM(AK10+AK21+AK26)</f>
        <v>8696.2999999999993</v>
      </c>
      <c r="AL9" s="7"/>
      <c r="AM9" s="7"/>
      <c r="AN9" s="7"/>
      <c r="AO9" s="7">
        <v>8853.6</v>
      </c>
      <c r="AP9" s="7">
        <v>8705.2000000000007</v>
      </c>
      <c r="AQ9" s="7"/>
      <c r="AR9" s="7"/>
      <c r="AS9" s="7"/>
      <c r="AT9" s="7">
        <v>8705.2000000000007</v>
      </c>
      <c r="AU9" s="7"/>
      <c r="AV9" s="7"/>
      <c r="AW9" s="7"/>
      <c r="AX9" s="7"/>
      <c r="AY9" s="7"/>
      <c r="AZ9" s="7"/>
      <c r="BA9" s="7"/>
      <c r="BB9" s="7"/>
      <c r="BC9" s="7">
        <v>9233.1</v>
      </c>
      <c r="BD9" s="5"/>
    </row>
    <row r="10" spans="1:59" ht="94.5">
      <c r="A10" s="5" t="s">
        <v>31</v>
      </c>
      <c r="B10" s="4" t="s">
        <v>25</v>
      </c>
      <c r="C10" s="4" t="s">
        <v>27</v>
      </c>
      <c r="D10" s="4" t="s">
        <v>30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5"/>
      <c r="AA10" s="7">
        <v>7500</v>
      </c>
      <c r="AB10" s="7"/>
      <c r="AC10" s="7"/>
      <c r="AD10" s="7"/>
      <c r="AE10" s="7">
        <v>7500</v>
      </c>
      <c r="AF10" s="7">
        <v>144.1</v>
      </c>
      <c r="AG10" s="7"/>
      <c r="AH10" s="7"/>
      <c r="AI10" s="7"/>
      <c r="AJ10" s="7">
        <v>144.1</v>
      </c>
      <c r="AK10" s="7">
        <f>SUM(AK11+AK13+AK14+AK16)</f>
        <v>7876.4</v>
      </c>
      <c r="AL10" s="7"/>
      <c r="AM10" s="7"/>
      <c r="AN10" s="7"/>
      <c r="AO10" s="7">
        <v>7644.1</v>
      </c>
      <c r="AP10" s="7">
        <v>8110</v>
      </c>
      <c r="AQ10" s="7"/>
      <c r="AR10" s="7"/>
      <c r="AS10" s="7"/>
      <c r="AT10" s="7">
        <v>8110</v>
      </c>
      <c r="AU10" s="7"/>
      <c r="AV10" s="7"/>
      <c r="AW10" s="7"/>
      <c r="AX10" s="7"/>
      <c r="AY10" s="7"/>
      <c r="AZ10" s="7"/>
      <c r="BA10" s="7"/>
      <c r="BB10" s="7"/>
      <c r="BC10" s="7">
        <v>8400</v>
      </c>
      <c r="BD10" s="5"/>
    </row>
    <row r="11" spans="1:59" ht="31.5">
      <c r="A11" s="8" t="s">
        <v>32</v>
      </c>
      <c r="B11" s="9" t="s">
        <v>25</v>
      </c>
      <c r="C11" s="9" t="s">
        <v>27</v>
      </c>
      <c r="D11" s="9" t="s">
        <v>30</v>
      </c>
      <c r="E11" s="9" t="s">
        <v>33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8"/>
      <c r="AA11" s="11">
        <v>1280</v>
      </c>
      <c r="AB11" s="11"/>
      <c r="AC11" s="11"/>
      <c r="AD11" s="11"/>
      <c r="AE11" s="11">
        <v>1280</v>
      </c>
      <c r="AF11" s="11">
        <v>100</v>
      </c>
      <c r="AG11" s="11"/>
      <c r="AH11" s="11"/>
      <c r="AI11" s="11"/>
      <c r="AJ11" s="11">
        <v>100</v>
      </c>
      <c r="AK11" s="11">
        <v>1420</v>
      </c>
      <c r="AL11" s="11"/>
      <c r="AM11" s="11"/>
      <c r="AN11" s="11"/>
      <c r="AO11" s="11">
        <v>1380</v>
      </c>
      <c r="AP11" s="11">
        <v>1420</v>
      </c>
      <c r="AQ11" s="11"/>
      <c r="AR11" s="11"/>
      <c r="AS11" s="11"/>
      <c r="AT11" s="11">
        <v>1420</v>
      </c>
      <c r="AU11" s="11"/>
      <c r="AV11" s="11"/>
      <c r="AW11" s="11"/>
      <c r="AX11" s="11"/>
      <c r="AY11" s="11"/>
      <c r="AZ11" s="11"/>
      <c r="BA11" s="11"/>
      <c r="BB11" s="11"/>
      <c r="BC11" s="11">
        <v>1550</v>
      </c>
      <c r="BD11" s="8"/>
    </row>
    <row r="12" spans="1:59" ht="126">
      <c r="A12" s="12" t="s">
        <v>34</v>
      </c>
      <c r="B12" s="13" t="s">
        <v>25</v>
      </c>
      <c r="C12" s="13" t="s">
        <v>27</v>
      </c>
      <c r="D12" s="13" t="s">
        <v>30</v>
      </c>
      <c r="E12" s="13" t="s">
        <v>33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35</v>
      </c>
      <c r="U12" s="13"/>
      <c r="V12" s="14"/>
      <c r="W12" s="14"/>
      <c r="X12" s="14"/>
      <c r="Y12" s="14"/>
      <c r="Z12" s="12"/>
      <c r="AA12" s="15">
        <v>1280</v>
      </c>
      <c r="AB12" s="15"/>
      <c r="AC12" s="15"/>
      <c r="AD12" s="15"/>
      <c r="AE12" s="15">
        <v>1280</v>
      </c>
      <c r="AF12" s="15">
        <v>100</v>
      </c>
      <c r="AG12" s="15"/>
      <c r="AH12" s="15"/>
      <c r="AI12" s="15"/>
      <c r="AJ12" s="15">
        <v>100</v>
      </c>
      <c r="AK12" s="15">
        <v>1420</v>
      </c>
      <c r="AL12" s="15"/>
      <c r="AM12" s="15"/>
      <c r="AN12" s="15"/>
      <c r="AO12" s="15">
        <v>1380</v>
      </c>
      <c r="AP12" s="15">
        <v>1420</v>
      </c>
      <c r="AQ12" s="15"/>
      <c r="AR12" s="15"/>
      <c r="AS12" s="15"/>
      <c r="AT12" s="15">
        <v>1420</v>
      </c>
      <c r="AU12" s="15"/>
      <c r="AV12" s="15"/>
      <c r="AW12" s="15"/>
      <c r="AX12" s="15"/>
      <c r="AY12" s="15"/>
      <c r="AZ12" s="15"/>
      <c r="BA12" s="15"/>
      <c r="BB12" s="15"/>
      <c r="BC12" s="15">
        <v>1550</v>
      </c>
      <c r="BD12" s="12"/>
    </row>
    <row r="13" spans="1:59" s="18" customFormat="1" ht="47.25">
      <c r="A13" s="12" t="s">
        <v>174</v>
      </c>
      <c r="B13" s="13" t="s">
        <v>25</v>
      </c>
      <c r="C13" s="13" t="s">
        <v>27</v>
      </c>
      <c r="D13" s="13" t="s">
        <v>30</v>
      </c>
      <c r="E13" s="21" t="s">
        <v>173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35</v>
      </c>
      <c r="U13" s="13"/>
      <c r="V13" s="14"/>
      <c r="W13" s="14"/>
      <c r="X13" s="14"/>
      <c r="Y13" s="14"/>
      <c r="Z13" s="12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32.799999999999997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2"/>
    </row>
    <row r="14" spans="1:59" ht="47.25">
      <c r="A14" s="8" t="s">
        <v>36</v>
      </c>
      <c r="B14" s="9" t="s">
        <v>25</v>
      </c>
      <c r="C14" s="9" t="s">
        <v>27</v>
      </c>
      <c r="D14" s="9" t="s">
        <v>30</v>
      </c>
      <c r="E14" s="9" t="s">
        <v>37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/>
      <c r="AA14" s="11">
        <v>4730</v>
      </c>
      <c r="AB14" s="11"/>
      <c r="AC14" s="11"/>
      <c r="AD14" s="11"/>
      <c r="AE14" s="11">
        <v>4730</v>
      </c>
      <c r="AF14" s="11"/>
      <c r="AG14" s="11"/>
      <c r="AH14" s="11"/>
      <c r="AI14" s="11"/>
      <c r="AJ14" s="11"/>
      <c r="AK14" s="11">
        <v>4886.3999999999996</v>
      </c>
      <c r="AL14" s="11"/>
      <c r="AM14" s="11"/>
      <c r="AN14" s="11"/>
      <c r="AO14" s="11">
        <v>4730</v>
      </c>
      <c r="AP14" s="11">
        <v>5250</v>
      </c>
      <c r="AQ14" s="11"/>
      <c r="AR14" s="11"/>
      <c r="AS14" s="11"/>
      <c r="AT14" s="11">
        <v>5250</v>
      </c>
      <c r="AU14" s="11"/>
      <c r="AV14" s="11"/>
      <c r="AW14" s="11"/>
      <c r="AX14" s="11"/>
      <c r="AY14" s="11"/>
      <c r="AZ14" s="11"/>
      <c r="BA14" s="11"/>
      <c r="BB14" s="11"/>
      <c r="BC14" s="11">
        <v>5250</v>
      </c>
      <c r="BD14" s="8"/>
    </row>
    <row r="15" spans="1:59" ht="141.75">
      <c r="A15" s="16" t="s">
        <v>38</v>
      </c>
      <c r="B15" s="13" t="s">
        <v>25</v>
      </c>
      <c r="C15" s="13" t="s">
        <v>27</v>
      </c>
      <c r="D15" s="13" t="s">
        <v>30</v>
      </c>
      <c r="E15" s="13" t="s">
        <v>37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35</v>
      </c>
      <c r="U15" s="13"/>
      <c r="V15" s="14"/>
      <c r="W15" s="14"/>
      <c r="X15" s="14"/>
      <c r="Y15" s="14"/>
      <c r="Z15" s="12"/>
      <c r="AA15" s="15">
        <v>4730</v>
      </c>
      <c r="AB15" s="15"/>
      <c r="AC15" s="15"/>
      <c r="AD15" s="15"/>
      <c r="AE15" s="15">
        <v>4730</v>
      </c>
      <c r="AF15" s="15"/>
      <c r="AG15" s="15"/>
      <c r="AH15" s="15"/>
      <c r="AI15" s="15"/>
      <c r="AJ15" s="15"/>
      <c r="AK15" s="15">
        <v>4886.3999999999996</v>
      </c>
      <c r="AL15" s="15"/>
      <c r="AM15" s="15"/>
      <c r="AN15" s="15"/>
      <c r="AO15" s="15">
        <v>4730</v>
      </c>
      <c r="AP15" s="15">
        <v>5250</v>
      </c>
      <c r="AQ15" s="15"/>
      <c r="AR15" s="15"/>
      <c r="AS15" s="15"/>
      <c r="AT15" s="15">
        <v>5250</v>
      </c>
      <c r="AU15" s="15"/>
      <c r="AV15" s="15"/>
      <c r="AW15" s="15"/>
      <c r="AX15" s="15"/>
      <c r="AY15" s="15"/>
      <c r="AZ15" s="15"/>
      <c r="BA15" s="15"/>
      <c r="BB15" s="15"/>
      <c r="BC15" s="15">
        <v>5250</v>
      </c>
      <c r="BD15" s="12"/>
    </row>
    <row r="16" spans="1:59" ht="31.5">
      <c r="A16" s="8" t="s">
        <v>39</v>
      </c>
      <c r="B16" s="9" t="s">
        <v>25</v>
      </c>
      <c r="C16" s="9" t="s">
        <v>27</v>
      </c>
      <c r="D16" s="9" t="s">
        <v>30</v>
      </c>
      <c r="E16" s="9" t="s">
        <v>40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8"/>
      <c r="AA16" s="11">
        <v>1490</v>
      </c>
      <c r="AB16" s="11"/>
      <c r="AC16" s="11"/>
      <c r="AD16" s="11"/>
      <c r="AE16" s="11">
        <v>1490</v>
      </c>
      <c r="AF16" s="11">
        <v>44.1</v>
      </c>
      <c r="AG16" s="11"/>
      <c r="AH16" s="11"/>
      <c r="AI16" s="11"/>
      <c r="AJ16" s="11">
        <v>44.1</v>
      </c>
      <c r="AK16" s="11">
        <f>SUM(AK17:AK20)</f>
        <v>1537.2</v>
      </c>
      <c r="AL16" s="11"/>
      <c r="AM16" s="11"/>
      <c r="AN16" s="11"/>
      <c r="AO16" s="11">
        <v>1534.1</v>
      </c>
      <c r="AP16" s="11">
        <v>1440</v>
      </c>
      <c r="AQ16" s="11"/>
      <c r="AR16" s="11"/>
      <c r="AS16" s="11"/>
      <c r="AT16" s="11">
        <v>1440</v>
      </c>
      <c r="AU16" s="11"/>
      <c r="AV16" s="11"/>
      <c r="AW16" s="11"/>
      <c r="AX16" s="11"/>
      <c r="AY16" s="11"/>
      <c r="AZ16" s="11"/>
      <c r="BA16" s="11"/>
      <c r="BB16" s="11"/>
      <c r="BC16" s="11">
        <v>1600</v>
      </c>
      <c r="BD16" s="8"/>
    </row>
    <row r="17" spans="1:56" ht="126">
      <c r="A17" s="16" t="s">
        <v>41</v>
      </c>
      <c r="B17" s="13" t="s">
        <v>25</v>
      </c>
      <c r="C17" s="13" t="s">
        <v>27</v>
      </c>
      <c r="D17" s="13" t="s">
        <v>30</v>
      </c>
      <c r="E17" s="13" t="s">
        <v>40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35</v>
      </c>
      <c r="U17" s="13"/>
      <c r="V17" s="14"/>
      <c r="W17" s="14"/>
      <c r="X17" s="14"/>
      <c r="Y17" s="14"/>
      <c r="Z17" s="12"/>
      <c r="AA17" s="15"/>
      <c r="AB17" s="15"/>
      <c r="AC17" s="15"/>
      <c r="AD17" s="15"/>
      <c r="AE17" s="15"/>
      <c r="AF17" s="15">
        <v>12.8</v>
      </c>
      <c r="AG17" s="15"/>
      <c r="AH17" s="15"/>
      <c r="AI17" s="15"/>
      <c r="AJ17" s="15">
        <v>12.8</v>
      </c>
      <c r="AK17" s="15">
        <v>18.399999999999999</v>
      </c>
      <c r="AL17" s="15"/>
      <c r="AM17" s="15"/>
      <c r="AN17" s="15"/>
      <c r="AO17" s="15">
        <v>12.8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2"/>
    </row>
    <row r="18" spans="1:56" s="18" customFormat="1" ht="47.25">
      <c r="A18" s="12" t="s">
        <v>174</v>
      </c>
      <c r="B18" s="13" t="s">
        <v>25</v>
      </c>
      <c r="C18" s="13" t="s">
        <v>27</v>
      </c>
      <c r="D18" s="13" t="s">
        <v>30</v>
      </c>
      <c r="E18" s="21" t="s">
        <v>175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35</v>
      </c>
      <c r="U18" s="13"/>
      <c r="V18" s="14"/>
      <c r="W18" s="14"/>
      <c r="X18" s="14"/>
      <c r="Y18" s="14"/>
      <c r="Z18" s="12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>
        <v>84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2"/>
    </row>
    <row r="19" spans="1:56" ht="78.75">
      <c r="A19" s="12" t="s">
        <v>42</v>
      </c>
      <c r="B19" s="13" t="s">
        <v>25</v>
      </c>
      <c r="C19" s="13" t="s">
        <v>27</v>
      </c>
      <c r="D19" s="13" t="s">
        <v>30</v>
      </c>
      <c r="E19" s="13" t="s">
        <v>40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43</v>
      </c>
      <c r="U19" s="13"/>
      <c r="V19" s="14"/>
      <c r="W19" s="14"/>
      <c r="X19" s="14"/>
      <c r="Y19" s="14"/>
      <c r="Z19" s="12"/>
      <c r="AA19" s="15">
        <v>1485</v>
      </c>
      <c r="AB19" s="15"/>
      <c r="AC19" s="15"/>
      <c r="AD19" s="15"/>
      <c r="AE19" s="15">
        <v>1485</v>
      </c>
      <c r="AF19" s="15">
        <v>34.299999999999997</v>
      </c>
      <c r="AG19" s="15"/>
      <c r="AH19" s="15"/>
      <c r="AI19" s="15"/>
      <c r="AJ19" s="15">
        <v>34.299999999999997</v>
      </c>
      <c r="AK19" s="15">
        <v>1433.2</v>
      </c>
      <c r="AL19" s="15"/>
      <c r="AM19" s="15"/>
      <c r="AN19" s="15"/>
      <c r="AO19" s="15">
        <v>1519.3</v>
      </c>
      <c r="AP19" s="15">
        <v>1440</v>
      </c>
      <c r="AQ19" s="15"/>
      <c r="AR19" s="15"/>
      <c r="AS19" s="15"/>
      <c r="AT19" s="15">
        <v>1440</v>
      </c>
      <c r="AU19" s="15"/>
      <c r="AV19" s="15"/>
      <c r="AW19" s="15"/>
      <c r="AX19" s="15"/>
      <c r="AY19" s="15"/>
      <c r="AZ19" s="15"/>
      <c r="BA19" s="15"/>
      <c r="BB19" s="15"/>
      <c r="BC19" s="15">
        <v>1600</v>
      </c>
      <c r="BD19" s="12"/>
    </row>
    <row r="20" spans="1:56" ht="47.25">
      <c r="A20" s="12" t="s">
        <v>44</v>
      </c>
      <c r="B20" s="13" t="s">
        <v>25</v>
      </c>
      <c r="C20" s="13" t="s">
        <v>27</v>
      </c>
      <c r="D20" s="13" t="s">
        <v>30</v>
      </c>
      <c r="E20" s="13" t="s">
        <v>40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45</v>
      </c>
      <c r="U20" s="13"/>
      <c r="V20" s="14"/>
      <c r="W20" s="14"/>
      <c r="X20" s="14"/>
      <c r="Y20" s="14"/>
      <c r="Z20" s="12"/>
      <c r="AA20" s="15">
        <v>5</v>
      </c>
      <c r="AB20" s="15"/>
      <c r="AC20" s="15"/>
      <c r="AD20" s="15"/>
      <c r="AE20" s="15">
        <v>5</v>
      </c>
      <c r="AF20" s="15">
        <v>-3</v>
      </c>
      <c r="AG20" s="15"/>
      <c r="AH20" s="15"/>
      <c r="AI20" s="15"/>
      <c r="AJ20" s="15">
        <v>-3</v>
      </c>
      <c r="AK20" s="15">
        <v>1.6</v>
      </c>
      <c r="AL20" s="15"/>
      <c r="AM20" s="15"/>
      <c r="AN20" s="15"/>
      <c r="AO20" s="15">
        <v>2</v>
      </c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2"/>
    </row>
    <row r="21" spans="1:56" ht="78.75">
      <c r="A21" s="5" t="s">
        <v>47</v>
      </c>
      <c r="B21" s="4" t="s">
        <v>25</v>
      </c>
      <c r="C21" s="4" t="s">
        <v>27</v>
      </c>
      <c r="D21" s="4" t="s">
        <v>46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/>
      <c r="AA21" s="7"/>
      <c r="AB21" s="7"/>
      <c r="AC21" s="7"/>
      <c r="AD21" s="7"/>
      <c r="AE21" s="7"/>
      <c r="AF21" s="7">
        <v>27.3</v>
      </c>
      <c r="AG21" s="7"/>
      <c r="AH21" s="7"/>
      <c r="AI21" s="7"/>
      <c r="AJ21" s="7">
        <v>27.3</v>
      </c>
      <c r="AK21" s="7">
        <f>SUM(AK22+AK24)</f>
        <v>124.9</v>
      </c>
      <c r="AL21" s="7"/>
      <c r="AM21" s="7"/>
      <c r="AN21" s="7"/>
      <c r="AO21" s="7">
        <v>27.3</v>
      </c>
      <c r="AP21" s="7"/>
      <c r="AQ21" s="7"/>
      <c r="AR21" s="7"/>
      <c r="AS21" s="7"/>
      <c r="AT21" s="7"/>
      <c r="AU21" s="7">
        <v>27.7</v>
      </c>
      <c r="AV21" s="7"/>
      <c r="AW21" s="7"/>
      <c r="AX21" s="7"/>
      <c r="AY21" s="7">
        <v>27.7</v>
      </c>
      <c r="AZ21" s="7"/>
      <c r="BA21" s="7"/>
      <c r="BB21" s="7"/>
      <c r="BC21" s="7">
        <v>28.1</v>
      </c>
      <c r="BD21" s="5"/>
    </row>
    <row r="22" spans="1:56" ht="63">
      <c r="A22" s="8" t="s">
        <v>48</v>
      </c>
      <c r="B22" s="9" t="s">
        <v>25</v>
      </c>
      <c r="C22" s="9" t="s">
        <v>27</v>
      </c>
      <c r="D22" s="9" t="s">
        <v>46</v>
      </c>
      <c r="E22" s="9" t="s">
        <v>49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/>
      <c r="AA22" s="11"/>
      <c r="AB22" s="11"/>
      <c r="AC22" s="11"/>
      <c r="AD22" s="11"/>
      <c r="AE22" s="11"/>
      <c r="AF22" s="11">
        <v>27.3</v>
      </c>
      <c r="AG22" s="11"/>
      <c r="AH22" s="11"/>
      <c r="AI22" s="11"/>
      <c r="AJ22" s="11">
        <v>27.3</v>
      </c>
      <c r="AK22" s="11">
        <v>31.1</v>
      </c>
      <c r="AL22" s="11"/>
      <c r="AM22" s="11"/>
      <c r="AN22" s="11"/>
      <c r="AO22" s="11">
        <v>27.3</v>
      </c>
      <c r="AP22" s="11"/>
      <c r="AQ22" s="11"/>
      <c r="AR22" s="11"/>
      <c r="AS22" s="11"/>
      <c r="AT22" s="11"/>
      <c r="AU22" s="11">
        <v>27.7</v>
      </c>
      <c r="AV22" s="11"/>
      <c r="AW22" s="11"/>
      <c r="AX22" s="11"/>
      <c r="AY22" s="11">
        <v>27.7</v>
      </c>
      <c r="AZ22" s="11"/>
      <c r="BA22" s="11"/>
      <c r="BB22" s="11"/>
      <c r="BC22" s="11">
        <v>28.1</v>
      </c>
      <c r="BD22" s="8"/>
    </row>
    <row r="23" spans="1:56" ht="63">
      <c r="A23" s="12" t="s">
        <v>50</v>
      </c>
      <c r="B23" s="13" t="s">
        <v>25</v>
      </c>
      <c r="C23" s="13" t="s">
        <v>27</v>
      </c>
      <c r="D23" s="13" t="s">
        <v>46</v>
      </c>
      <c r="E23" s="13" t="s">
        <v>49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51</v>
      </c>
      <c r="U23" s="13"/>
      <c r="V23" s="14"/>
      <c r="W23" s="14"/>
      <c r="X23" s="14"/>
      <c r="Y23" s="14"/>
      <c r="Z23" s="12"/>
      <c r="AA23" s="15"/>
      <c r="AB23" s="15"/>
      <c r="AC23" s="15"/>
      <c r="AD23" s="15"/>
      <c r="AE23" s="15"/>
      <c r="AF23" s="15">
        <v>27.3</v>
      </c>
      <c r="AG23" s="15"/>
      <c r="AH23" s="15"/>
      <c r="AI23" s="15"/>
      <c r="AJ23" s="15">
        <v>27.3</v>
      </c>
      <c r="AK23" s="15">
        <v>31.1</v>
      </c>
      <c r="AL23" s="15"/>
      <c r="AM23" s="15"/>
      <c r="AN23" s="15"/>
      <c r="AO23" s="15">
        <v>27.3</v>
      </c>
      <c r="AP23" s="15"/>
      <c r="AQ23" s="15"/>
      <c r="AR23" s="15"/>
      <c r="AS23" s="15"/>
      <c r="AT23" s="15"/>
      <c r="AU23" s="15">
        <v>27.7</v>
      </c>
      <c r="AV23" s="15"/>
      <c r="AW23" s="15"/>
      <c r="AX23" s="15"/>
      <c r="AY23" s="15">
        <v>27.7</v>
      </c>
      <c r="AZ23" s="15"/>
      <c r="BA23" s="15"/>
      <c r="BB23" s="15"/>
      <c r="BC23" s="15">
        <v>28.1</v>
      </c>
      <c r="BD23" s="12"/>
    </row>
    <row r="24" spans="1:56" s="18" customFormat="1" ht="47.25">
      <c r="A24" s="8" t="s">
        <v>177</v>
      </c>
      <c r="B24" s="13" t="s">
        <v>25</v>
      </c>
      <c r="C24" s="13" t="s">
        <v>27</v>
      </c>
      <c r="D24" s="13" t="s">
        <v>46</v>
      </c>
      <c r="E24" s="9" t="s">
        <v>176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4"/>
      <c r="X24" s="14"/>
      <c r="Y24" s="14"/>
      <c r="Z24" s="12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93.8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2"/>
    </row>
    <row r="25" spans="1:56" s="18" customFormat="1" ht="47.25">
      <c r="A25" s="22" t="s">
        <v>177</v>
      </c>
      <c r="B25" s="13" t="s">
        <v>25</v>
      </c>
      <c r="C25" s="13" t="s">
        <v>27</v>
      </c>
      <c r="D25" s="13" t="s">
        <v>46</v>
      </c>
      <c r="E25" s="9" t="s">
        <v>176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51</v>
      </c>
      <c r="U25" s="13"/>
      <c r="V25" s="14"/>
      <c r="W25" s="14"/>
      <c r="X25" s="14"/>
      <c r="Y25" s="14"/>
      <c r="Z25" s="12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>
        <v>93.8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2"/>
    </row>
    <row r="26" spans="1:56" ht="15.75">
      <c r="A26" s="5" t="s">
        <v>54</v>
      </c>
      <c r="B26" s="4" t="s">
        <v>25</v>
      </c>
      <c r="C26" s="4" t="s">
        <v>27</v>
      </c>
      <c r="D26" s="4" t="s">
        <v>53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  <c r="W26" s="6"/>
      <c r="X26" s="6"/>
      <c r="Y26" s="6"/>
      <c r="Z26" s="5"/>
      <c r="AA26" s="7">
        <v>3611</v>
      </c>
      <c r="AB26" s="7"/>
      <c r="AC26" s="7"/>
      <c r="AD26" s="7"/>
      <c r="AE26" s="7">
        <v>3611</v>
      </c>
      <c r="AF26" s="7">
        <v>-2498.9</v>
      </c>
      <c r="AG26" s="7"/>
      <c r="AH26" s="7"/>
      <c r="AI26" s="7"/>
      <c r="AJ26" s="7">
        <v>-2498.9</v>
      </c>
      <c r="AK26" s="7">
        <f>SUM(AK27+AK29)</f>
        <v>695</v>
      </c>
      <c r="AL26" s="7"/>
      <c r="AM26" s="7"/>
      <c r="AN26" s="7"/>
      <c r="AO26" s="7">
        <v>1112.2</v>
      </c>
      <c r="AP26" s="7">
        <v>557.5</v>
      </c>
      <c r="AQ26" s="7"/>
      <c r="AR26" s="7"/>
      <c r="AS26" s="7"/>
      <c r="AT26" s="7">
        <v>557.5</v>
      </c>
      <c r="AU26" s="7"/>
      <c r="AV26" s="7"/>
      <c r="AW26" s="7"/>
      <c r="AX26" s="7"/>
      <c r="AY26" s="7"/>
      <c r="AZ26" s="7"/>
      <c r="BA26" s="7"/>
      <c r="BB26" s="7"/>
      <c r="BC26" s="7">
        <v>795</v>
      </c>
      <c r="BD26" s="5"/>
    </row>
    <row r="27" spans="1:56" ht="47.25">
      <c r="A27" s="8" t="s">
        <v>55</v>
      </c>
      <c r="B27" s="9" t="s">
        <v>25</v>
      </c>
      <c r="C27" s="9" t="s">
        <v>27</v>
      </c>
      <c r="D27" s="9" t="s">
        <v>53</v>
      </c>
      <c r="E27" s="9" t="s">
        <v>56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/>
      <c r="AA27" s="11">
        <v>554.1</v>
      </c>
      <c r="AB27" s="11"/>
      <c r="AC27" s="11"/>
      <c r="AD27" s="11"/>
      <c r="AE27" s="11">
        <v>554.1</v>
      </c>
      <c r="AF27" s="11"/>
      <c r="AG27" s="11"/>
      <c r="AH27" s="11"/>
      <c r="AI27" s="11"/>
      <c r="AJ27" s="11"/>
      <c r="AK27" s="11">
        <v>193.6</v>
      </c>
      <c r="AL27" s="11"/>
      <c r="AM27" s="11"/>
      <c r="AN27" s="11"/>
      <c r="AO27" s="11">
        <v>554.1</v>
      </c>
      <c r="AP27" s="11">
        <v>250</v>
      </c>
      <c r="AQ27" s="11"/>
      <c r="AR27" s="11"/>
      <c r="AS27" s="11"/>
      <c r="AT27" s="11">
        <v>250</v>
      </c>
      <c r="AU27" s="11"/>
      <c r="AV27" s="11"/>
      <c r="AW27" s="11"/>
      <c r="AX27" s="11"/>
      <c r="AY27" s="11"/>
      <c r="AZ27" s="11"/>
      <c r="BA27" s="11"/>
      <c r="BB27" s="11"/>
      <c r="BC27" s="11">
        <v>300</v>
      </c>
      <c r="BD27" s="8"/>
    </row>
    <row r="28" spans="1:56" ht="94.5">
      <c r="A28" s="12" t="s">
        <v>57</v>
      </c>
      <c r="B28" s="13" t="s">
        <v>25</v>
      </c>
      <c r="C28" s="13" t="s">
        <v>27</v>
      </c>
      <c r="D28" s="13" t="s">
        <v>53</v>
      </c>
      <c r="E28" s="13" t="s">
        <v>56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43</v>
      </c>
      <c r="U28" s="13"/>
      <c r="V28" s="14"/>
      <c r="W28" s="14"/>
      <c r="X28" s="14"/>
      <c r="Y28" s="14"/>
      <c r="Z28" s="12"/>
      <c r="AA28" s="15">
        <v>554.1</v>
      </c>
      <c r="AB28" s="15"/>
      <c r="AC28" s="15"/>
      <c r="AD28" s="15"/>
      <c r="AE28" s="15">
        <v>554.1</v>
      </c>
      <c r="AF28" s="15"/>
      <c r="AG28" s="15"/>
      <c r="AH28" s="15"/>
      <c r="AI28" s="15"/>
      <c r="AJ28" s="15"/>
      <c r="AK28" s="15">
        <v>193.6</v>
      </c>
      <c r="AL28" s="15"/>
      <c r="AM28" s="15"/>
      <c r="AN28" s="15"/>
      <c r="AO28" s="15">
        <v>554.1</v>
      </c>
      <c r="AP28" s="15">
        <v>250</v>
      </c>
      <c r="AQ28" s="15"/>
      <c r="AR28" s="15"/>
      <c r="AS28" s="15"/>
      <c r="AT28" s="15">
        <v>250</v>
      </c>
      <c r="AU28" s="15"/>
      <c r="AV28" s="15"/>
      <c r="AW28" s="15"/>
      <c r="AX28" s="15"/>
      <c r="AY28" s="15"/>
      <c r="AZ28" s="15"/>
      <c r="BA28" s="15"/>
      <c r="BB28" s="15"/>
      <c r="BC28" s="15">
        <v>300</v>
      </c>
      <c r="BD28" s="12"/>
    </row>
    <row r="29" spans="1:56" ht="47.25">
      <c r="A29" s="8" t="s">
        <v>58</v>
      </c>
      <c r="B29" s="9" t="s">
        <v>25</v>
      </c>
      <c r="C29" s="9" t="s">
        <v>27</v>
      </c>
      <c r="D29" s="9" t="s">
        <v>53</v>
      </c>
      <c r="E29" s="9" t="s">
        <v>59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/>
      <c r="AA29" s="11">
        <v>3056.9</v>
      </c>
      <c r="AB29" s="11"/>
      <c r="AC29" s="11"/>
      <c r="AD29" s="11"/>
      <c r="AE29" s="11">
        <v>3056.9</v>
      </c>
      <c r="AF29" s="11">
        <v>-2498.9</v>
      </c>
      <c r="AG29" s="11"/>
      <c r="AH29" s="11"/>
      <c r="AI29" s="11"/>
      <c r="AJ29" s="11">
        <v>-2498.9</v>
      </c>
      <c r="AK29" s="11">
        <f>SUM(AK30:AK32)</f>
        <v>501.4</v>
      </c>
      <c r="AL29" s="11"/>
      <c r="AM29" s="11"/>
      <c r="AN29" s="11"/>
      <c r="AO29" s="11">
        <v>558.1</v>
      </c>
      <c r="AP29" s="11">
        <v>307.5</v>
      </c>
      <c r="AQ29" s="11"/>
      <c r="AR29" s="11"/>
      <c r="AS29" s="11"/>
      <c r="AT29" s="11">
        <v>307.5</v>
      </c>
      <c r="AU29" s="11"/>
      <c r="AV29" s="11"/>
      <c r="AW29" s="11"/>
      <c r="AX29" s="11"/>
      <c r="AY29" s="11"/>
      <c r="AZ29" s="11"/>
      <c r="BA29" s="11"/>
      <c r="BB29" s="11"/>
      <c r="BC29" s="11">
        <v>495</v>
      </c>
      <c r="BD29" s="8"/>
    </row>
    <row r="30" spans="1:56" ht="78.75">
      <c r="A30" s="12" t="s">
        <v>60</v>
      </c>
      <c r="B30" s="13" t="s">
        <v>25</v>
      </c>
      <c r="C30" s="13" t="s">
        <v>27</v>
      </c>
      <c r="D30" s="13" t="s">
        <v>53</v>
      </c>
      <c r="E30" s="13" t="s">
        <v>59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43</v>
      </c>
      <c r="U30" s="13"/>
      <c r="V30" s="14"/>
      <c r="W30" s="14"/>
      <c r="X30" s="14"/>
      <c r="Y30" s="14"/>
      <c r="Z30" s="12"/>
      <c r="AA30" s="15">
        <v>3005</v>
      </c>
      <c r="AB30" s="15"/>
      <c r="AC30" s="15"/>
      <c r="AD30" s="15"/>
      <c r="AE30" s="15">
        <v>3005</v>
      </c>
      <c r="AF30" s="15">
        <v>-2529.9</v>
      </c>
      <c r="AG30" s="15"/>
      <c r="AH30" s="15"/>
      <c r="AI30" s="15"/>
      <c r="AJ30" s="15">
        <v>-2529.9</v>
      </c>
      <c r="AK30" s="15">
        <v>166.7</v>
      </c>
      <c r="AL30" s="15"/>
      <c r="AM30" s="15"/>
      <c r="AN30" s="15"/>
      <c r="AO30" s="15">
        <v>475.2</v>
      </c>
      <c r="AP30" s="15">
        <v>265</v>
      </c>
      <c r="AQ30" s="15"/>
      <c r="AR30" s="15"/>
      <c r="AS30" s="15"/>
      <c r="AT30" s="15">
        <v>265</v>
      </c>
      <c r="AU30" s="15"/>
      <c r="AV30" s="15"/>
      <c r="AW30" s="15"/>
      <c r="AX30" s="15"/>
      <c r="AY30" s="15"/>
      <c r="AZ30" s="15"/>
      <c r="BA30" s="15"/>
      <c r="BB30" s="15"/>
      <c r="BC30" s="15">
        <v>452.5</v>
      </c>
      <c r="BD30" s="12"/>
    </row>
    <row r="31" spans="1:56" ht="63">
      <c r="A31" s="12" t="s">
        <v>61</v>
      </c>
      <c r="B31" s="13" t="s">
        <v>25</v>
      </c>
      <c r="C31" s="13" t="s">
        <v>27</v>
      </c>
      <c r="D31" s="13" t="s">
        <v>53</v>
      </c>
      <c r="E31" s="13" t="s">
        <v>59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62</v>
      </c>
      <c r="U31" s="13"/>
      <c r="V31" s="14"/>
      <c r="W31" s="14"/>
      <c r="X31" s="14"/>
      <c r="Y31" s="14"/>
      <c r="Z31" s="12"/>
      <c r="AA31" s="15">
        <v>34.5</v>
      </c>
      <c r="AB31" s="15"/>
      <c r="AC31" s="15"/>
      <c r="AD31" s="15"/>
      <c r="AE31" s="15">
        <v>34.5</v>
      </c>
      <c r="AF31" s="15">
        <v>31</v>
      </c>
      <c r="AG31" s="15"/>
      <c r="AH31" s="15"/>
      <c r="AI31" s="15"/>
      <c r="AJ31" s="15">
        <v>31</v>
      </c>
      <c r="AK31" s="15">
        <v>57.5</v>
      </c>
      <c r="AL31" s="15"/>
      <c r="AM31" s="15"/>
      <c r="AN31" s="15"/>
      <c r="AO31" s="15">
        <v>65.5</v>
      </c>
      <c r="AP31" s="15">
        <v>34.5</v>
      </c>
      <c r="AQ31" s="15"/>
      <c r="AR31" s="15"/>
      <c r="AS31" s="15"/>
      <c r="AT31" s="15">
        <v>34.5</v>
      </c>
      <c r="AU31" s="15"/>
      <c r="AV31" s="15"/>
      <c r="AW31" s="15"/>
      <c r="AX31" s="15"/>
      <c r="AY31" s="15"/>
      <c r="AZ31" s="15"/>
      <c r="BA31" s="15"/>
      <c r="BB31" s="15"/>
      <c r="BC31" s="15">
        <v>34.5</v>
      </c>
      <c r="BD31" s="12"/>
    </row>
    <row r="32" spans="1:56" ht="63">
      <c r="A32" s="12" t="s">
        <v>63</v>
      </c>
      <c r="B32" s="13" t="s">
        <v>25</v>
      </c>
      <c r="C32" s="13" t="s">
        <v>27</v>
      </c>
      <c r="D32" s="13" t="s">
        <v>53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45</v>
      </c>
      <c r="U32" s="13"/>
      <c r="V32" s="14"/>
      <c r="W32" s="14"/>
      <c r="X32" s="14"/>
      <c r="Y32" s="14"/>
      <c r="Z32" s="12"/>
      <c r="AA32" s="15">
        <v>17.399999999999999</v>
      </c>
      <c r="AB32" s="15"/>
      <c r="AC32" s="15"/>
      <c r="AD32" s="15"/>
      <c r="AE32" s="15">
        <v>17.399999999999999</v>
      </c>
      <c r="AF32" s="15"/>
      <c r="AG32" s="15"/>
      <c r="AH32" s="15"/>
      <c r="AI32" s="15"/>
      <c r="AJ32" s="15"/>
      <c r="AK32" s="15">
        <v>277.2</v>
      </c>
      <c r="AL32" s="15"/>
      <c r="AM32" s="15"/>
      <c r="AN32" s="15"/>
      <c r="AO32" s="15">
        <v>17.399999999999999</v>
      </c>
      <c r="AP32" s="15">
        <v>8</v>
      </c>
      <c r="AQ32" s="15"/>
      <c r="AR32" s="15"/>
      <c r="AS32" s="15"/>
      <c r="AT32" s="15">
        <v>8</v>
      </c>
      <c r="AU32" s="15"/>
      <c r="AV32" s="15"/>
      <c r="AW32" s="15"/>
      <c r="AX32" s="15"/>
      <c r="AY32" s="15"/>
      <c r="AZ32" s="15"/>
      <c r="BA32" s="15"/>
      <c r="BB32" s="15"/>
      <c r="BC32" s="15">
        <v>8</v>
      </c>
      <c r="BD32" s="12"/>
    </row>
    <row r="33" spans="1:56" ht="15.75">
      <c r="A33" s="5" t="s">
        <v>65</v>
      </c>
      <c r="B33" s="4" t="s">
        <v>25</v>
      </c>
      <c r="C33" s="4" t="s">
        <v>64</v>
      </c>
      <c r="D33" s="4" t="s">
        <v>28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"/>
      <c r="W33" s="6"/>
      <c r="X33" s="6"/>
      <c r="Y33" s="6"/>
      <c r="Z33" s="5"/>
      <c r="AA33" s="7">
        <v>289.60000000000002</v>
      </c>
      <c r="AB33" s="7">
        <v>289.60000000000002</v>
      </c>
      <c r="AC33" s="7"/>
      <c r="AD33" s="7"/>
      <c r="AE33" s="7"/>
      <c r="AF33" s="7">
        <v>10</v>
      </c>
      <c r="AG33" s="7">
        <v>10</v>
      </c>
      <c r="AH33" s="7"/>
      <c r="AI33" s="7"/>
      <c r="AJ33" s="7"/>
      <c r="AK33" s="7">
        <f>SUM(AK34)</f>
        <v>314.59999999999997</v>
      </c>
      <c r="AL33" s="7">
        <v>299.60000000000002</v>
      </c>
      <c r="AM33" s="7"/>
      <c r="AN33" s="7"/>
      <c r="AO33" s="7"/>
      <c r="AP33" s="7">
        <v>299.60000000000002</v>
      </c>
      <c r="AQ33" s="7">
        <v>299.60000000000002</v>
      </c>
      <c r="AR33" s="7"/>
      <c r="AS33" s="7"/>
      <c r="AT33" s="7"/>
      <c r="AU33" s="7"/>
      <c r="AV33" s="7"/>
      <c r="AW33" s="7"/>
      <c r="AX33" s="7"/>
      <c r="AY33" s="7"/>
      <c r="AZ33" s="7">
        <v>309.89999999999998</v>
      </c>
      <c r="BA33" s="7"/>
      <c r="BB33" s="7"/>
      <c r="BC33" s="7"/>
      <c r="BD33" s="5"/>
    </row>
    <row r="34" spans="1:56" ht="31.5">
      <c r="A34" s="5" t="s">
        <v>67</v>
      </c>
      <c r="B34" s="4" t="s">
        <v>25</v>
      </c>
      <c r="C34" s="4" t="s">
        <v>64</v>
      </c>
      <c r="D34" s="4" t="s">
        <v>66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5"/>
      <c r="AA34" s="7">
        <v>289.60000000000002</v>
      </c>
      <c r="AB34" s="7">
        <v>289.60000000000002</v>
      </c>
      <c r="AC34" s="7"/>
      <c r="AD34" s="7"/>
      <c r="AE34" s="7"/>
      <c r="AF34" s="7">
        <v>10</v>
      </c>
      <c r="AG34" s="7">
        <v>10</v>
      </c>
      <c r="AH34" s="7"/>
      <c r="AI34" s="7"/>
      <c r="AJ34" s="7"/>
      <c r="AK34" s="7">
        <f>SUM(AK35)</f>
        <v>314.59999999999997</v>
      </c>
      <c r="AL34" s="7">
        <v>299.60000000000002</v>
      </c>
      <c r="AM34" s="7"/>
      <c r="AN34" s="7"/>
      <c r="AO34" s="7"/>
      <c r="AP34" s="7">
        <v>299.60000000000002</v>
      </c>
      <c r="AQ34" s="7">
        <v>299.60000000000002</v>
      </c>
      <c r="AR34" s="7"/>
      <c r="AS34" s="7"/>
      <c r="AT34" s="7"/>
      <c r="AU34" s="7"/>
      <c r="AV34" s="7"/>
      <c r="AW34" s="7"/>
      <c r="AX34" s="7"/>
      <c r="AY34" s="7"/>
      <c r="AZ34" s="7">
        <v>309.89999999999998</v>
      </c>
      <c r="BA34" s="7"/>
      <c r="BB34" s="7"/>
      <c r="BC34" s="7"/>
      <c r="BD34" s="5"/>
    </row>
    <row r="35" spans="1:56" ht="47.25">
      <c r="A35" s="8" t="s">
        <v>68</v>
      </c>
      <c r="B35" s="9" t="s">
        <v>25</v>
      </c>
      <c r="C35" s="9" t="s">
        <v>64</v>
      </c>
      <c r="D35" s="9" t="s">
        <v>66</v>
      </c>
      <c r="E35" s="9" t="s">
        <v>69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289.60000000000002</v>
      </c>
      <c r="AB35" s="11">
        <v>289.60000000000002</v>
      </c>
      <c r="AC35" s="11"/>
      <c r="AD35" s="11"/>
      <c r="AE35" s="11"/>
      <c r="AF35" s="11">
        <v>10</v>
      </c>
      <c r="AG35" s="11">
        <v>10</v>
      </c>
      <c r="AH35" s="11"/>
      <c r="AI35" s="11"/>
      <c r="AJ35" s="11"/>
      <c r="AK35" s="11">
        <f>SUM(AK36:AK37)</f>
        <v>314.59999999999997</v>
      </c>
      <c r="AL35" s="11">
        <v>299.60000000000002</v>
      </c>
      <c r="AM35" s="11"/>
      <c r="AN35" s="11"/>
      <c r="AO35" s="11"/>
      <c r="AP35" s="11">
        <v>299.60000000000002</v>
      </c>
      <c r="AQ35" s="11">
        <v>299.60000000000002</v>
      </c>
      <c r="AR35" s="11"/>
      <c r="AS35" s="11"/>
      <c r="AT35" s="11"/>
      <c r="AU35" s="11"/>
      <c r="AV35" s="11"/>
      <c r="AW35" s="11"/>
      <c r="AX35" s="11"/>
      <c r="AY35" s="11"/>
      <c r="AZ35" s="11">
        <v>309.89999999999998</v>
      </c>
      <c r="BA35" s="11"/>
      <c r="BB35" s="11"/>
      <c r="BC35" s="11"/>
      <c r="BD35" s="8"/>
    </row>
    <row r="36" spans="1:56" ht="141.75">
      <c r="A36" s="16" t="s">
        <v>70</v>
      </c>
      <c r="B36" s="13" t="s">
        <v>25</v>
      </c>
      <c r="C36" s="13" t="s">
        <v>64</v>
      </c>
      <c r="D36" s="13" t="s">
        <v>66</v>
      </c>
      <c r="E36" s="13" t="s">
        <v>69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35</v>
      </c>
      <c r="U36" s="13"/>
      <c r="V36" s="14"/>
      <c r="W36" s="14"/>
      <c r="X36" s="14"/>
      <c r="Y36" s="14"/>
      <c r="Z36" s="12"/>
      <c r="AA36" s="15">
        <v>260.39999999999998</v>
      </c>
      <c r="AB36" s="15">
        <v>260.39999999999998</v>
      </c>
      <c r="AC36" s="15"/>
      <c r="AD36" s="15"/>
      <c r="AE36" s="15"/>
      <c r="AF36" s="15"/>
      <c r="AG36" s="15"/>
      <c r="AH36" s="15"/>
      <c r="AI36" s="15"/>
      <c r="AJ36" s="15"/>
      <c r="AK36" s="15">
        <v>295.2</v>
      </c>
      <c r="AL36" s="15">
        <v>260.39999999999998</v>
      </c>
      <c r="AM36" s="15"/>
      <c r="AN36" s="15"/>
      <c r="AO36" s="15"/>
      <c r="AP36" s="15">
        <v>260.39999999999998</v>
      </c>
      <c r="AQ36" s="15">
        <v>260.39999999999998</v>
      </c>
      <c r="AR36" s="15"/>
      <c r="AS36" s="15"/>
      <c r="AT36" s="15"/>
      <c r="AU36" s="15"/>
      <c r="AV36" s="15"/>
      <c r="AW36" s="15"/>
      <c r="AX36" s="15"/>
      <c r="AY36" s="15"/>
      <c r="AZ36" s="15">
        <v>260.39999999999998</v>
      </c>
      <c r="BA36" s="15"/>
      <c r="BB36" s="15"/>
      <c r="BC36" s="15"/>
      <c r="BD36" s="12"/>
    </row>
    <row r="37" spans="1:56" ht="78.75">
      <c r="A37" s="12" t="s">
        <v>71</v>
      </c>
      <c r="B37" s="13" t="s">
        <v>25</v>
      </c>
      <c r="C37" s="13" t="s">
        <v>64</v>
      </c>
      <c r="D37" s="13" t="s">
        <v>66</v>
      </c>
      <c r="E37" s="13" t="s">
        <v>69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43</v>
      </c>
      <c r="U37" s="13"/>
      <c r="V37" s="14"/>
      <c r="W37" s="14"/>
      <c r="X37" s="14"/>
      <c r="Y37" s="14"/>
      <c r="Z37" s="12"/>
      <c r="AA37" s="15">
        <v>29.2</v>
      </c>
      <c r="AB37" s="15">
        <v>29.2</v>
      </c>
      <c r="AC37" s="15"/>
      <c r="AD37" s="15"/>
      <c r="AE37" s="15"/>
      <c r="AF37" s="15">
        <v>10</v>
      </c>
      <c r="AG37" s="15">
        <v>10</v>
      </c>
      <c r="AH37" s="15"/>
      <c r="AI37" s="15"/>
      <c r="AJ37" s="15"/>
      <c r="AK37" s="15">
        <v>19.399999999999999</v>
      </c>
      <c r="AL37" s="15">
        <v>39.200000000000003</v>
      </c>
      <c r="AM37" s="15"/>
      <c r="AN37" s="15"/>
      <c r="AO37" s="15"/>
      <c r="AP37" s="15">
        <v>39.200000000000003</v>
      </c>
      <c r="AQ37" s="15">
        <v>39.200000000000003</v>
      </c>
      <c r="AR37" s="15"/>
      <c r="AS37" s="15"/>
      <c r="AT37" s="15"/>
      <c r="AU37" s="15"/>
      <c r="AV37" s="15"/>
      <c r="AW37" s="15"/>
      <c r="AX37" s="15"/>
      <c r="AY37" s="15"/>
      <c r="AZ37" s="15">
        <v>49.5</v>
      </c>
      <c r="BA37" s="15"/>
      <c r="BB37" s="15"/>
      <c r="BC37" s="15"/>
      <c r="BD37" s="12"/>
    </row>
    <row r="38" spans="1:56" ht="47.25">
      <c r="A38" s="5" t="s">
        <v>72</v>
      </c>
      <c r="B38" s="4" t="s">
        <v>25</v>
      </c>
      <c r="C38" s="4" t="s">
        <v>66</v>
      </c>
      <c r="D38" s="4" t="s">
        <v>28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/>
      <c r="W38" s="6"/>
      <c r="X38" s="6"/>
      <c r="Y38" s="6"/>
      <c r="Z38" s="5"/>
      <c r="AA38" s="7">
        <v>53.5</v>
      </c>
      <c r="AB38" s="7"/>
      <c r="AC38" s="7">
        <v>3.5</v>
      </c>
      <c r="AD38" s="7"/>
      <c r="AE38" s="7">
        <v>50</v>
      </c>
      <c r="AF38" s="7">
        <v>50</v>
      </c>
      <c r="AG38" s="7"/>
      <c r="AH38" s="7"/>
      <c r="AI38" s="7"/>
      <c r="AJ38" s="7">
        <v>50</v>
      </c>
      <c r="AK38" s="7">
        <f>SUM(AK39+AK44)</f>
        <v>101</v>
      </c>
      <c r="AL38" s="7"/>
      <c r="AM38" s="7">
        <v>3.5</v>
      </c>
      <c r="AN38" s="7"/>
      <c r="AO38" s="7">
        <v>100</v>
      </c>
      <c r="AP38" s="7">
        <v>53.5</v>
      </c>
      <c r="AQ38" s="7"/>
      <c r="AR38" s="7">
        <v>3.5</v>
      </c>
      <c r="AS38" s="7"/>
      <c r="AT38" s="7">
        <v>50</v>
      </c>
      <c r="AU38" s="7"/>
      <c r="AV38" s="7"/>
      <c r="AW38" s="7"/>
      <c r="AX38" s="7"/>
      <c r="AY38" s="7"/>
      <c r="AZ38" s="7"/>
      <c r="BA38" s="7">
        <v>3.5</v>
      </c>
      <c r="BB38" s="7"/>
      <c r="BC38" s="7">
        <v>50</v>
      </c>
      <c r="BD38" s="5"/>
    </row>
    <row r="39" spans="1:56" ht="63">
      <c r="A39" s="5" t="s">
        <v>75</v>
      </c>
      <c r="B39" s="4" t="s">
        <v>25</v>
      </c>
      <c r="C39" s="4" t="s">
        <v>66</v>
      </c>
      <c r="D39" s="4" t="s">
        <v>74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6"/>
      <c r="W39" s="6"/>
      <c r="X39" s="6"/>
      <c r="Y39" s="6"/>
      <c r="Z39" s="5"/>
      <c r="AA39" s="7">
        <v>50</v>
      </c>
      <c r="AB39" s="7"/>
      <c r="AC39" s="7"/>
      <c r="AD39" s="7"/>
      <c r="AE39" s="7">
        <v>50</v>
      </c>
      <c r="AF39" s="7"/>
      <c r="AG39" s="7"/>
      <c r="AH39" s="7"/>
      <c r="AI39" s="7"/>
      <c r="AJ39" s="7"/>
      <c r="AK39" s="7">
        <f>SUM(AK40+AK42)</f>
        <v>97.5</v>
      </c>
      <c r="AL39" s="7"/>
      <c r="AM39" s="7"/>
      <c r="AN39" s="7"/>
      <c r="AO39" s="7">
        <v>50</v>
      </c>
      <c r="AP39" s="7">
        <v>50</v>
      </c>
      <c r="AQ39" s="7"/>
      <c r="AR39" s="7"/>
      <c r="AS39" s="7"/>
      <c r="AT39" s="7">
        <v>50</v>
      </c>
      <c r="AU39" s="7"/>
      <c r="AV39" s="7"/>
      <c r="AW39" s="7"/>
      <c r="AX39" s="7"/>
      <c r="AY39" s="7"/>
      <c r="AZ39" s="7"/>
      <c r="BA39" s="7"/>
      <c r="BB39" s="7"/>
      <c r="BC39" s="7">
        <v>50</v>
      </c>
      <c r="BD39" s="5"/>
    </row>
    <row r="40" spans="1:56" ht="15.75">
      <c r="A40" s="8" t="s">
        <v>76</v>
      </c>
      <c r="B40" s="9" t="s">
        <v>25</v>
      </c>
      <c r="C40" s="9" t="s">
        <v>66</v>
      </c>
      <c r="D40" s="9" t="s">
        <v>74</v>
      </c>
      <c r="E40" s="9" t="s">
        <v>77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/>
      <c r="AA40" s="11">
        <v>25</v>
      </c>
      <c r="AB40" s="11"/>
      <c r="AC40" s="11"/>
      <c r="AD40" s="11"/>
      <c r="AE40" s="11">
        <v>25</v>
      </c>
      <c r="AF40" s="11"/>
      <c r="AG40" s="11"/>
      <c r="AH40" s="11"/>
      <c r="AI40" s="11"/>
      <c r="AJ40" s="11"/>
      <c r="AK40" s="11">
        <v>27.5</v>
      </c>
      <c r="AL40" s="11"/>
      <c r="AM40" s="11"/>
      <c r="AN40" s="11"/>
      <c r="AO40" s="11">
        <v>25</v>
      </c>
      <c r="AP40" s="11">
        <v>25</v>
      </c>
      <c r="AQ40" s="11"/>
      <c r="AR40" s="11"/>
      <c r="AS40" s="11"/>
      <c r="AT40" s="11">
        <v>25</v>
      </c>
      <c r="AU40" s="11"/>
      <c r="AV40" s="11"/>
      <c r="AW40" s="11"/>
      <c r="AX40" s="11"/>
      <c r="AY40" s="11"/>
      <c r="AZ40" s="11"/>
      <c r="BA40" s="11"/>
      <c r="BB40" s="11"/>
      <c r="BC40" s="11">
        <v>25</v>
      </c>
      <c r="BD40" s="8"/>
    </row>
    <row r="41" spans="1:56" ht="63">
      <c r="A41" s="12" t="s">
        <v>78</v>
      </c>
      <c r="B41" s="13" t="s">
        <v>25</v>
      </c>
      <c r="C41" s="13" t="s">
        <v>66</v>
      </c>
      <c r="D41" s="13" t="s">
        <v>74</v>
      </c>
      <c r="E41" s="13" t="s">
        <v>77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43</v>
      </c>
      <c r="U41" s="13"/>
      <c r="V41" s="14"/>
      <c r="W41" s="14"/>
      <c r="X41" s="14"/>
      <c r="Y41" s="14"/>
      <c r="Z41" s="12"/>
      <c r="AA41" s="15">
        <v>25</v>
      </c>
      <c r="AB41" s="15"/>
      <c r="AC41" s="15"/>
      <c r="AD41" s="15"/>
      <c r="AE41" s="15">
        <v>25</v>
      </c>
      <c r="AF41" s="15"/>
      <c r="AG41" s="15"/>
      <c r="AH41" s="15"/>
      <c r="AI41" s="15"/>
      <c r="AJ41" s="15"/>
      <c r="AK41" s="15">
        <v>27.5</v>
      </c>
      <c r="AL41" s="15"/>
      <c r="AM41" s="15"/>
      <c r="AN41" s="15"/>
      <c r="AO41" s="15">
        <v>25</v>
      </c>
      <c r="AP41" s="15">
        <v>25</v>
      </c>
      <c r="AQ41" s="15"/>
      <c r="AR41" s="15"/>
      <c r="AS41" s="15"/>
      <c r="AT41" s="15">
        <v>25</v>
      </c>
      <c r="AU41" s="15"/>
      <c r="AV41" s="15"/>
      <c r="AW41" s="15"/>
      <c r="AX41" s="15"/>
      <c r="AY41" s="15"/>
      <c r="AZ41" s="15"/>
      <c r="BA41" s="15"/>
      <c r="BB41" s="15"/>
      <c r="BC41" s="15">
        <v>25</v>
      </c>
      <c r="BD41" s="12"/>
    </row>
    <row r="42" spans="1:56" ht="78.75">
      <c r="A42" s="8" t="s">
        <v>79</v>
      </c>
      <c r="B42" s="9" t="s">
        <v>25</v>
      </c>
      <c r="C42" s="9" t="s">
        <v>66</v>
      </c>
      <c r="D42" s="9" t="s">
        <v>74</v>
      </c>
      <c r="E42" s="9" t="s">
        <v>80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/>
      <c r="AA42" s="11">
        <v>25</v>
      </c>
      <c r="AB42" s="11"/>
      <c r="AC42" s="11"/>
      <c r="AD42" s="11"/>
      <c r="AE42" s="11">
        <v>25</v>
      </c>
      <c r="AF42" s="11"/>
      <c r="AG42" s="11"/>
      <c r="AH42" s="11"/>
      <c r="AI42" s="11"/>
      <c r="AJ42" s="11"/>
      <c r="AK42" s="11">
        <v>70</v>
      </c>
      <c r="AL42" s="11"/>
      <c r="AM42" s="11"/>
      <c r="AN42" s="11"/>
      <c r="AO42" s="11">
        <v>25</v>
      </c>
      <c r="AP42" s="11">
        <v>25</v>
      </c>
      <c r="AQ42" s="11"/>
      <c r="AR42" s="11"/>
      <c r="AS42" s="11"/>
      <c r="AT42" s="11">
        <v>25</v>
      </c>
      <c r="AU42" s="11"/>
      <c r="AV42" s="11"/>
      <c r="AW42" s="11"/>
      <c r="AX42" s="11"/>
      <c r="AY42" s="11"/>
      <c r="AZ42" s="11"/>
      <c r="BA42" s="11"/>
      <c r="BB42" s="11"/>
      <c r="BC42" s="11">
        <v>25</v>
      </c>
      <c r="BD42" s="8"/>
    </row>
    <row r="43" spans="1:56" ht="126">
      <c r="A43" s="12" t="s">
        <v>81</v>
      </c>
      <c r="B43" s="13" t="s">
        <v>25</v>
      </c>
      <c r="C43" s="13" t="s">
        <v>66</v>
      </c>
      <c r="D43" s="13" t="s">
        <v>74</v>
      </c>
      <c r="E43" s="13" t="s">
        <v>80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43</v>
      </c>
      <c r="U43" s="13"/>
      <c r="V43" s="14"/>
      <c r="W43" s="14"/>
      <c r="X43" s="14"/>
      <c r="Y43" s="14"/>
      <c r="Z43" s="12"/>
      <c r="AA43" s="15">
        <v>25</v>
      </c>
      <c r="AB43" s="15"/>
      <c r="AC43" s="15"/>
      <c r="AD43" s="15"/>
      <c r="AE43" s="15">
        <v>25</v>
      </c>
      <c r="AF43" s="15"/>
      <c r="AG43" s="15"/>
      <c r="AH43" s="15"/>
      <c r="AI43" s="15"/>
      <c r="AJ43" s="15"/>
      <c r="AK43" s="15">
        <v>70</v>
      </c>
      <c r="AL43" s="15"/>
      <c r="AM43" s="15"/>
      <c r="AN43" s="15"/>
      <c r="AO43" s="15">
        <v>25</v>
      </c>
      <c r="AP43" s="15">
        <v>25</v>
      </c>
      <c r="AQ43" s="15"/>
      <c r="AR43" s="15"/>
      <c r="AS43" s="15"/>
      <c r="AT43" s="15">
        <v>25</v>
      </c>
      <c r="AU43" s="15"/>
      <c r="AV43" s="15"/>
      <c r="AW43" s="15"/>
      <c r="AX43" s="15"/>
      <c r="AY43" s="15"/>
      <c r="AZ43" s="15"/>
      <c r="BA43" s="15"/>
      <c r="BB43" s="15"/>
      <c r="BC43" s="15">
        <v>25</v>
      </c>
      <c r="BD43" s="12"/>
    </row>
    <row r="44" spans="1:56" ht="47.25">
      <c r="A44" s="5" t="s">
        <v>83</v>
      </c>
      <c r="B44" s="4" t="s">
        <v>25</v>
      </c>
      <c r="C44" s="4" t="s">
        <v>66</v>
      </c>
      <c r="D44" s="4" t="s">
        <v>82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/>
      <c r="AA44" s="7">
        <v>3.5</v>
      </c>
      <c r="AB44" s="7"/>
      <c r="AC44" s="7">
        <v>3.5</v>
      </c>
      <c r="AD44" s="7"/>
      <c r="AE44" s="7"/>
      <c r="AF44" s="7"/>
      <c r="AG44" s="7"/>
      <c r="AH44" s="7"/>
      <c r="AI44" s="7"/>
      <c r="AJ44" s="7"/>
      <c r="AK44" s="7">
        <v>3.5</v>
      </c>
      <c r="AL44" s="7"/>
      <c r="AM44" s="7">
        <v>3.5</v>
      </c>
      <c r="AN44" s="7"/>
      <c r="AO44" s="7"/>
      <c r="AP44" s="7">
        <v>3.5</v>
      </c>
      <c r="AQ44" s="7"/>
      <c r="AR44" s="7">
        <v>3.5</v>
      </c>
      <c r="AS44" s="7"/>
      <c r="AT44" s="7"/>
      <c r="AU44" s="7"/>
      <c r="AV44" s="7"/>
      <c r="AW44" s="7"/>
      <c r="AX44" s="7"/>
      <c r="AY44" s="7"/>
      <c r="AZ44" s="7"/>
      <c r="BA44" s="7">
        <v>3.5</v>
      </c>
      <c r="BB44" s="7"/>
      <c r="BC44" s="7"/>
      <c r="BD44" s="5"/>
    </row>
    <row r="45" spans="1:56" ht="63">
      <c r="A45" s="8" t="s">
        <v>84</v>
      </c>
      <c r="B45" s="9" t="s">
        <v>25</v>
      </c>
      <c r="C45" s="9" t="s">
        <v>66</v>
      </c>
      <c r="D45" s="9" t="s">
        <v>82</v>
      </c>
      <c r="E45" s="9" t="s">
        <v>85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v>3.5</v>
      </c>
      <c r="AB45" s="11"/>
      <c r="AC45" s="11">
        <v>3.5</v>
      </c>
      <c r="AD45" s="11"/>
      <c r="AE45" s="11"/>
      <c r="AF45" s="11"/>
      <c r="AG45" s="11"/>
      <c r="AH45" s="11"/>
      <c r="AI45" s="11"/>
      <c r="AJ45" s="11"/>
      <c r="AK45" s="11">
        <v>3.5</v>
      </c>
      <c r="AL45" s="11"/>
      <c r="AM45" s="11">
        <v>3.5</v>
      </c>
      <c r="AN45" s="11"/>
      <c r="AO45" s="11"/>
      <c r="AP45" s="11">
        <v>3.5</v>
      </c>
      <c r="AQ45" s="11"/>
      <c r="AR45" s="11">
        <v>3.5</v>
      </c>
      <c r="AS45" s="11"/>
      <c r="AT45" s="11"/>
      <c r="AU45" s="11"/>
      <c r="AV45" s="11"/>
      <c r="AW45" s="11"/>
      <c r="AX45" s="11"/>
      <c r="AY45" s="11"/>
      <c r="AZ45" s="11"/>
      <c r="BA45" s="11">
        <v>3.5</v>
      </c>
      <c r="BB45" s="11"/>
      <c r="BC45" s="11"/>
      <c r="BD45" s="8"/>
    </row>
    <row r="46" spans="1:56" ht="110.25">
      <c r="A46" s="12" t="s">
        <v>86</v>
      </c>
      <c r="B46" s="13" t="s">
        <v>25</v>
      </c>
      <c r="C46" s="13" t="s">
        <v>66</v>
      </c>
      <c r="D46" s="13" t="s">
        <v>82</v>
      </c>
      <c r="E46" s="13" t="s">
        <v>85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43</v>
      </c>
      <c r="U46" s="13"/>
      <c r="V46" s="14"/>
      <c r="W46" s="14"/>
      <c r="X46" s="14"/>
      <c r="Y46" s="14"/>
      <c r="Z46" s="12"/>
      <c r="AA46" s="15">
        <v>3.5</v>
      </c>
      <c r="AB46" s="15"/>
      <c r="AC46" s="15">
        <v>3.5</v>
      </c>
      <c r="AD46" s="15"/>
      <c r="AE46" s="15"/>
      <c r="AF46" s="15"/>
      <c r="AG46" s="15"/>
      <c r="AH46" s="15"/>
      <c r="AI46" s="15"/>
      <c r="AJ46" s="15"/>
      <c r="AK46" s="15">
        <v>3.5</v>
      </c>
      <c r="AL46" s="15"/>
      <c r="AM46" s="15">
        <v>3.5</v>
      </c>
      <c r="AN46" s="15"/>
      <c r="AO46" s="15"/>
      <c r="AP46" s="15">
        <v>3.5</v>
      </c>
      <c r="AQ46" s="15"/>
      <c r="AR46" s="15">
        <v>3.5</v>
      </c>
      <c r="AS46" s="15"/>
      <c r="AT46" s="15"/>
      <c r="AU46" s="15"/>
      <c r="AV46" s="15"/>
      <c r="AW46" s="15"/>
      <c r="AX46" s="15"/>
      <c r="AY46" s="15"/>
      <c r="AZ46" s="15"/>
      <c r="BA46" s="15">
        <v>3.5</v>
      </c>
      <c r="BB46" s="15"/>
      <c r="BC46" s="15"/>
      <c r="BD46" s="12"/>
    </row>
    <row r="47" spans="1:56" ht="15.75">
      <c r="A47" s="5" t="s">
        <v>87</v>
      </c>
      <c r="B47" s="4" t="s">
        <v>25</v>
      </c>
      <c r="C47" s="4" t="s">
        <v>30</v>
      </c>
      <c r="D47" s="4" t="s">
        <v>28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/>
      <c r="Z47" s="5"/>
      <c r="AA47" s="7">
        <v>3144</v>
      </c>
      <c r="AB47" s="7"/>
      <c r="AC47" s="7"/>
      <c r="AD47" s="7"/>
      <c r="AE47" s="7">
        <v>3144</v>
      </c>
      <c r="AF47" s="7">
        <v>2759.3</v>
      </c>
      <c r="AG47" s="7"/>
      <c r="AH47" s="7"/>
      <c r="AI47" s="7">
        <v>2000</v>
      </c>
      <c r="AJ47" s="7">
        <v>759.3</v>
      </c>
      <c r="AK47" s="7">
        <f>SUM(AK48+AK55)</f>
        <v>1519.6</v>
      </c>
      <c r="AL47" s="7"/>
      <c r="AM47" s="7"/>
      <c r="AN47" s="7">
        <v>2000</v>
      </c>
      <c r="AO47" s="7">
        <v>3903.3</v>
      </c>
      <c r="AP47" s="7">
        <v>2120</v>
      </c>
      <c r="AQ47" s="7"/>
      <c r="AR47" s="7"/>
      <c r="AS47" s="7"/>
      <c r="AT47" s="7">
        <v>2120</v>
      </c>
      <c r="AU47" s="7"/>
      <c r="AV47" s="7"/>
      <c r="AW47" s="7"/>
      <c r="AX47" s="7"/>
      <c r="AY47" s="7"/>
      <c r="AZ47" s="7"/>
      <c r="BA47" s="7">
        <v>4007.9</v>
      </c>
      <c r="BB47" s="7"/>
      <c r="BC47" s="7">
        <v>2220</v>
      </c>
      <c r="BD47" s="5"/>
    </row>
    <row r="48" spans="1:56" ht="31.5">
      <c r="A48" s="5" t="s">
        <v>88</v>
      </c>
      <c r="B48" s="4" t="s">
        <v>25</v>
      </c>
      <c r="C48" s="4" t="s">
        <v>30</v>
      </c>
      <c r="D48" s="4" t="s">
        <v>73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/>
      <c r="AA48" s="7">
        <v>2734</v>
      </c>
      <c r="AB48" s="7"/>
      <c r="AC48" s="7"/>
      <c r="AD48" s="7"/>
      <c r="AE48" s="7">
        <v>2734</v>
      </c>
      <c r="AF48" s="7">
        <v>3059.3</v>
      </c>
      <c r="AG48" s="7"/>
      <c r="AH48" s="7"/>
      <c r="AI48" s="7">
        <v>2000</v>
      </c>
      <c r="AJ48" s="7">
        <v>1059.3</v>
      </c>
      <c r="AK48" s="7">
        <f>SUM(AK49+AK51+AK53)</f>
        <v>1373.6</v>
      </c>
      <c r="AL48" s="7"/>
      <c r="AM48" s="7"/>
      <c r="AN48" s="7">
        <v>2000</v>
      </c>
      <c r="AO48" s="7">
        <v>3793.3</v>
      </c>
      <c r="AP48" s="7">
        <v>1960</v>
      </c>
      <c r="AQ48" s="7"/>
      <c r="AR48" s="7"/>
      <c r="AS48" s="7"/>
      <c r="AT48" s="7">
        <v>1960</v>
      </c>
      <c r="AU48" s="7"/>
      <c r="AV48" s="7"/>
      <c r="AW48" s="7"/>
      <c r="AX48" s="7"/>
      <c r="AY48" s="7"/>
      <c r="AZ48" s="7"/>
      <c r="BA48" s="7">
        <v>4007.9</v>
      </c>
      <c r="BB48" s="7"/>
      <c r="BC48" s="7">
        <v>2060</v>
      </c>
      <c r="BD48" s="5"/>
    </row>
    <row r="49" spans="1:56" ht="47.25">
      <c r="A49" s="8" t="s">
        <v>89</v>
      </c>
      <c r="B49" s="9" t="s">
        <v>25</v>
      </c>
      <c r="C49" s="9" t="s">
        <v>30</v>
      </c>
      <c r="D49" s="9" t="s">
        <v>73</v>
      </c>
      <c r="E49" s="9" t="s">
        <v>90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/>
      <c r="AA49" s="11">
        <v>800</v>
      </c>
      <c r="AB49" s="11"/>
      <c r="AC49" s="11"/>
      <c r="AD49" s="11"/>
      <c r="AE49" s="11">
        <v>800</v>
      </c>
      <c r="AF49" s="11">
        <v>704.8</v>
      </c>
      <c r="AG49" s="11"/>
      <c r="AH49" s="11"/>
      <c r="AI49" s="11"/>
      <c r="AJ49" s="11">
        <v>704.8</v>
      </c>
      <c r="AK49" s="11">
        <v>153.5</v>
      </c>
      <c r="AL49" s="11"/>
      <c r="AM49" s="11"/>
      <c r="AN49" s="11"/>
      <c r="AO49" s="11">
        <v>1504.8</v>
      </c>
      <c r="AP49" s="11">
        <v>950</v>
      </c>
      <c r="AQ49" s="11"/>
      <c r="AR49" s="11"/>
      <c r="AS49" s="11"/>
      <c r="AT49" s="11">
        <v>950</v>
      </c>
      <c r="AU49" s="11"/>
      <c r="AV49" s="11"/>
      <c r="AW49" s="11"/>
      <c r="AX49" s="11"/>
      <c r="AY49" s="11"/>
      <c r="AZ49" s="11"/>
      <c r="BA49" s="11"/>
      <c r="BB49" s="11"/>
      <c r="BC49" s="11">
        <v>1050</v>
      </c>
      <c r="BD49" s="8"/>
    </row>
    <row r="50" spans="1:56" ht="94.5">
      <c r="A50" s="12" t="s">
        <v>91</v>
      </c>
      <c r="B50" s="13" t="s">
        <v>25</v>
      </c>
      <c r="C50" s="13" t="s">
        <v>30</v>
      </c>
      <c r="D50" s="13" t="s">
        <v>73</v>
      </c>
      <c r="E50" s="13" t="s">
        <v>90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43</v>
      </c>
      <c r="U50" s="13"/>
      <c r="V50" s="14"/>
      <c r="W50" s="14"/>
      <c r="X50" s="14"/>
      <c r="Y50" s="14"/>
      <c r="Z50" s="12"/>
      <c r="AA50" s="15">
        <v>800</v>
      </c>
      <c r="AB50" s="15"/>
      <c r="AC50" s="15"/>
      <c r="AD50" s="15"/>
      <c r="AE50" s="15">
        <v>800</v>
      </c>
      <c r="AF50" s="15">
        <v>704.8</v>
      </c>
      <c r="AG50" s="15"/>
      <c r="AH50" s="15"/>
      <c r="AI50" s="15"/>
      <c r="AJ50" s="15">
        <v>704.8</v>
      </c>
      <c r="AK50" s="15">
        <v>153.5</v>
      </c>
      <c r="AL50" s="15"/>
      <c r="AM50" s="15"/>
      <c r="AN50" s="15"/>
      <c r="AO50" s="15">
        <v>1504.8</v>
      </c>
      <c r="AP50" s="15">
        <v>950</v>
      </c>
      <c r="AQ50" s="15"/>
      <c r="AR50" s="15"/>
      <c r="AS50" s="15"/>
      <c r="AT50" s="15">
        <v>950</v>
      </c>
      <c r="AU50" s="15"/>
      <c r="AV50" s="15"/>
      <c r="AW50" s="15"/>
      <c r="AX50" s="15"/>
      <c r="AY50" s="15"/>
      <c r="AZ50" s="15"/>
      <c r="BA50" s="15"/>
      <c r="BB50" s="15"/>
      <c r="BC50" s="15">
        <v>1050</v>
      </c>
      <c r="BD50" s="12"/>
    </row>
    <row r="51" spans="1:56" ht="47.25">
      <c r="A51" s="8" t="s">
        <v>92</v>
      </c>
      <c r="B51" s="9" t="s">
        <v>25</v>
      </c>
      <c r="C51" s="9" t="s">
        <v>30</v>
      </c>
      <c r="D51" s="9" t="s">
        <v>73</v>
      </c>
      <c r="E51" s="9" t="s">
        <v>93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/>
      <c r="AA51" s="11">
        <v>1724</v>
      </c>
      <c r="AB51" s="11"/>
      <c r="AC51" s="11"/>
      <c r="AD51" s="11"/>
      <c r="AE51" s="11">
        <v>1724</v>
      </c>
      <c r="AF51" s="11">
        <v>-704.8</v>
      </c>
      <c r="AG51" s="11"/>
      <c r="AH51" s="11"/>
      <c r="AI51" s="11"/>
      <c r="AJ51" s="11">
        <v>-704.8</v>
      </c>
      <c r="AK51" s="11">
        <v>220.1</v>
      </c>
      <c r="AL51" s="11"/>
      <c r="AM51" s="11"/>
      <c r="AN51" s="11"/>
      <c r="AO51" s="11">
        <v>1019.2</v>
      </c>
      <c r="AP51" s="11">
        <v>1000</v>
      </c>
      <c r="AQ51" s="11"/>
      <c r="AR51" s="11"/>
      <c r="AS51" s="11"/>
      <c r="AT51" s="11">
        <v>1000</v>
      </c>
      <c r="AU51" s="11"/>
      <c r="AV51" s="11"/>
      <c r="AW51" s="11"/>
      <c r="AX51" s="11"/>
      <c r="AY51" s="11"/>
      <c r="AZ51" s="11"/>
      <c r="BA51" s="11"/>
      <c r="BB51" s="11"/>
      <c r="BC51" s="11"/>
      <c r="BD51" s="8"/>
    </row>
    <row r="52" spans="1:56" ht="94.5">
      <c r="A52" s="12" t="s">
        <v>94</v>
      </c>
      <c r="B52" s="13" t="s">
        <v>25</v>
      </c>
      <c r="C52" s="13" t="s">
        <v>30</v>
      </c>
      <c r="D52" s="13" t="s">
        <v>73</v>
      </c>
      <c r="E52" s="13" t="s">
        <v>93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43</v>
      </c>
      <c r="U52" s="13"/>
      <c r="V52" s="14"/>
      <c r="W52" s="14"/>
      <c r="X52" s="14"/>
      <c r="Y52" s="14"/>
      <c r="Z52" s="12"/>
      <c r="AA52" s="15">
        <v>1724</v>
      </c>
      <c r="AB52" s="15"/>
      <c r="AC52" s="15"/>
      <c r="AD52" s="15"/>
      <c r="AE52" s="15">
        <v>1724</v>
      </c>
      <c r="AF52" s="15">
        <v>-704.8</v>
      </c>
      <c r="AG52" s="15"/>
      <c r="AH52" s="15"/>
      <c r="AI52" s="15"/>
      <c r="AJ52" s="15">
        <v>-704.8</v>
      </c>
      <c r="AK52" s="15">
        <v>220.1</v>
      </c>
      <c r="AL52" s="15"/>
      <c r="AM52" s="15"/>
      <c r="AN52" s="15"/>
      <c r="AO52" s="15">
        <v>1019.2</v>
      </c>
      <c r="AP52" s="15">
        <v>1000</v>
      </c>
      <c r="AQ52" s="15"/>
      <c r="AR52" s="15"/>
      <c r="AS52" s="15"/>
      <c r="AT52" s="15">
        <v>1000</v>
      </c>
      <c r="AU52" s="15"/>
      <c r="AV52" s="15"/>
      <c r="AW52" s="15"/>
      <c r="AX52" s="15"/>
      <c r="AY52" s="15"/>
      <c r="AZ52" s="15"/>
      <c r="BA52" s="15"/>
      <c r="BB52" s="15"/>
      <c r="BC52" s="15"/>
      <c r="BD52" s="12"/>
    </row>
    <row r="53" spans="1:56" ht="47.25">
      <c r="A53" s="8" t="s">
        <v>89</v>
      </c>
      <c r="B53" s="9" t="s">
        <v>25</v>
      </c>
      <c r="C53" s="9" t="s">
        <v>30</v>
      </c>
      <c r="D53" s="9" t="s">
        <v>73</v>
      </c>
      <c r="E53" s="23" t="s">
        <v>178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/>
      <c r="AA53" s="11"/>
      <c r="AB53" s="11"/>
      <c r="AC53" s="11"/>
      <c r="AD53" s="11"/>
      <c r="AE53" s="11"/>
      <c r="AF53" s="11">
        <v>2000</v>
      </c>
      <c r="AG53" s="11"/>
      <c r="AH53" s="11"/>
      <c r="AI53" s="11">
        <v>2000</v>
      </c>
      <c r="AJ53" s="11"/>
      <c r="AK53" s="11">
        <v>1000</v>
      </c>
      <c r="AL53" s="11"/>
      <c r="AM53" s="11"/>
      <c r="AN53" s="11">
        <v>2000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8"/>
    </row>
    <row r="54" spans="1:56" ht="47.25">
      <c r="A54" s="22" t="s">
        <v>89</v>
      </c>
      <c r="B54" s="13" t="s">
        <v>25</v>
      </c>
      <c r="C54" s="13" t="s">
        <v>30</v>
      </c>
      <c r="D54" s="13" t="s">
        <v>73</v>
      </c>
      <c r="E54" s="21" t="s">
        <v>178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43</v>
      </c>
      <c r="U54" s="13"/>
      <c r="V54" s="14"/>
      <c r="W54" s="14"/>
      <c r="X54" s="14"/>
      <c r="Y54" s="14"/>
      <c r="Z54" s="12"/>
      <c r="AA54" s="15"/>
      <c r="AB54" s="15"/>
      <c r="AC54" s="15"/>
      <c r="AD54" s="15"/>
      <c r="AE54" s="15"/>
      <c r="AF54" s="15">
        <v>2000</v>
      </c>
      <c r="AG54" s="15"/>
      <c r="AH54" s="15"/>
      <c r="AI54" s="15">
        <v>2000</v>
      </c>
      <c r="AJ54" s="15"/>
      <c r="AK54" s="15">
        <v>1000</v>
      </c>
      <c r="AL54" s="15"/>
      <c r="AM54" s="15"/>
      <c r="AN54" s="15">
        <v>2000</v>
      </c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2"/>
    </row>
    <row r="55" spans="1:56" ht="31.5">
      <c r="A55" s="5" t="s">
        <v>96</v>
      </c>
      <c r="B55" s="4" t="s">
        <v>25</v>
      </c>
      <c r="C55" s="4" t="s">
        <v>30</v>
      </c>
      <c r="D55" s="4" t="s">
        <v>95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6"/>
      <c r="X55" s="6"/>
      <c r="Y55" s="6"/>
      <c r="Z55" s="5"/>
      <c r="AA55" s="7">
        <v>410</v>
      </c>
      <c r="AB55" s="7"/>
      <c r="AC55" s="7"/>
      <c r="AD55" s="7"/>
      <c r="AE55" s="7">
        <v>410</v>
      </c>
      <c r="AF55" s="7">
        <v>-300</v>
      </c>
      <c r="AG55" s="7"/>
      <c r="AH55" s="7"/>
      <c r="AI55" s="7"/>
      <c r="AJ55" s="7">
        <v>-300</v>
      </c>
      <c r="AK55" s="7">
        <f>SUM(AK56+AK58)</f>
        <v>146</v>
      </c>
      <c r="AL55" s="7"/>
      <c r="AM55" s="7"/>
      <c r="AN55" s="7"/>
      <c r="AO55" s="7">
        <v>110</v>
      </c>
      <c r="AP55" s="7">
        <v>160</v>
      </c>
      <c r="AQ55" s="7"/>
      <c r="AR55" s="7"/>
      <c r="AS55" s="7"/>
      <c r="AT55" s="7">
        <v>160</v>
      </c>
      <c r="AU55" s="7"/>
      <c r="AV55" s="7"/>
      <c r="AW55" s="7"/>
      <c r="AX55" s="7"/>
      <c r="AY55" s="7"/>
      <c r="AZ55" s="7"/>
      <c r="BA55" s="7"/>
      <c r="BB55" s="7"/>
      <c r="BC55" s="7">
        <v>160</v>
      </c>
      <c r="BD55" s="5"/>
    </row>
    <row r="56" spans="1:56" ht="63">
      <c r="A56" s="8" t="s">
        <v>97</v>
      </c>
      <c r="B56" s="9" t="s">
        <v>25</v>
      </c>
      <c r="C56" s="9" t="s">
        <v>30</v>
      </c>
      <c r="D56" s="9" t="s">
        <v>95</v>
      </c>
      <c r="E56" s="9" t="s">
        <v>98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/>
      <c r="AA56" s="11">
        <v>50</v>
      </c>
      <c r="AB56" s="11"/>
      <c r="AC56" s="11"/>
      <c r="AD56" s="11"/>
      <c r="AE56" s="11">
        <v>50</v>
      </c>
      <c r="AF56" s="11"/>
      <c r="AG56" s="11"/>
      <c r="AH56" s="11"/>
      <c r="AI56" s="11"/>
      <c r="AJ56" s="11"/>
      <c r="AK56" s="11">
        <v>86</v>
      </c>
      <c r="AL56" s="11"/>
      <c r="AM56" s="11"/>
      <c r="AN56" s="11"/>
      <c r="AO56" s="11">
        <v>50</v>
      </c>
      <c r="AP56" s="11">
        <v>100</v>
      </c>
      <c r="AQ56" s="11"/>
      <c r="AR56" s="11"/>
      <c r="AS56" s="11"/>
      <c r="AT56" s="11">
        <v>100</v>
      </c>
      <c r="AU56" s="11"/>
      <c r="AV56" s="11"/>
      <c r="AW56" s="11"/>
      <c r="AX56" s="11"/>
      <c r="AY56" s="11"/>
      <c r="AZ56" s="11"/>
      <c r="BA56" s="11"/>
      <c r="BB56" s="11"/>
      <c r="BC56" s="11">
        <v>100</v>
      </c>
      <c r="BD56" s="8"/>
    </row>
    <row r="57" spans="1:56" ht="110.25">
      <c r="A57" s="12" t="s">
        <v>99</v>
      </c>
      <c r="B57" s="13" t="s">
        <v>25</v>
      </c>
      <c r="C57" s="13" t="s">
        <v>30</v>
      </c>
      <c r="D57" s="13" t="s">
        <v>95</v>
      </c>
      <c r="E57" s="13" t="s">
        <v>98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43</v>
      </c>
      <c r="U57" s="13"/>
      <c r="V57" s="14"/>
      <c r="W57" s="14"/>
      <c r="X57" s="14"/>
      <c r="Y57" s="14"/>
      <c r="Z57" s="12"/>
      <c r="AA57" s="15">
        <v>50</v>
      </c>
      <c r="AB57" s="15"/>
      <c r="AC57" s="15"/>
      <c r="AD57" s="15"/>
      <c r="AE57" s="15">
        <v>50</v>
      </c>
      <c r="AF57" s="15"/>
      <c r="AG57" s="15"/>
      <c r="AH57" s="15"/>
      <c r="AI57" s="15"/>
      <c r="AJ57" s="15"/>
      <c r="AK57" s="15">
        <v>86</v>
      </c>
      <c r="AL57" s="15"/>
      <c r="AM57" s="15"/>
      <c r="AN57" s="15"/>
      <c r="AO57" s="15">
        <v>50</v>
      </c>
      <c r="AP57" s="15">
        <v>100</v>
      </c>
      <c r="AQ57" s="15"/>
      <c r="AR57" s="15"/>
      <c r="AS57" s="15"/>
      <c r="AT57" s="15">
        <v>100</v>
      </c>
      <c r="AU57" s="15"/>
      <c r="AV57" s="15"/>
      <c r="AW57" s="15"/>
      <c r="AX57" s="15"/>
      <c r="AY57" s="15"/>
      <c r="AZ57" s="15"/>
      <c r="BA57" s="15"/>
      <c r="BB57" s="15"/>
      <c r="BC57" s="15">
        <v>100</v>
      </c>
      <c r="BD57" s="12"/>
    </row>
    <row r="58" spans="1:56" ht="47.25">
      <c r="A58" s="8" t="s">
        <v>100</v>
      </c>
      <c r="B58" s="9" t="s">
        <v>25</v>
      </c>
      <c r="C58" s="9" t="s">
        <v>30</v>
      </c>
      <c r="D58" s="9" t="s">
        <v>95</v>
      </c>
      <c r="E58" s="9" t="s">
        <v>101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v>60</v>
      </c>
      <c r="AB58" s="11"/>
      <c r="AC58" s="11"/>
      <c r="AD58" s="11"/>
      <c r="AE58" s="11">
        <v>60</v>
      </c>
      <c r="AF58" s="11"/>
      <c r="AG58" s="11"/>
      <c r="AH58" s="11"/>
      <c r="AI58" s="11"/>
      <c r="AJ58" s="11"/>
      <c r="AK58" s="11">
        <v>60</v>
      </c>
      <c r="AL58" s="11"/>
      <c r="AM58" s="11"/>
      <c r="AN58" s="11"/>
      <c r="AO58" s="11">
        <v>60</v>
      </c>
      <c r="AP58" s="11">
        <v>60</v>
      </c>
      <c r="AQ58" s="11"/>
      <c r="AR58" s="11"/>
      <c r="AS58" s="11"/>
      <c r="AT58" s="11">
        <v>60</v>
      </c>
      <c r="AU58" s="11"/>
      <c r="AV58" s="11"/>
      <c r="AW58" s="11"/>
      <c r="AX58" s="11"/>
      <c r="AY58" s="11"/>
      <c r="AZ58" s="11"/>
      <c r="BA58" s="11"/>
      <c r="BB58" s="11"/>
      <c r="BC58" s="11">
        <v>60</v>
      </c>
      <c r="BD58" s="8"/>
    </row>
    <row r="59" spans="1:56" ht="94.5">
      <c r="A59" s="12" t="s">
        <v>102</v>
      </c>
      <c r="B59" s="13" t="s">
        <v>25</v>
      </c>
      <c r="C59" s="13" t="s">
        <v>30</v>
      </c>
      <c r="D59" s="13" t="s">
        <v>95</v>
      </c>
      <c r="E59" s="13" t="s">
        <v>101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103</v>
      </c>
      <c r="U59" s="13"/>
      <c r="V59" s="14"/>
      <c r="W59" s="14"/>
      <c r="X59" s="14"/>
      <c r="Y59" s="14"/>
      <c r="Z59" s="12"/>
      <c r="AA59" s="15">
        <v>60</v>
      </c>
      <c r="AB59" s="15"/>
      <c r="AC59" s="15"/>
      <c r="AD59" s="15"/>
      <c r="AE59" s="15">
        <v>60</v>
      </c>
      <c r="AF59" s="15"/>
      <c r="AG59" s="15"/>
      <c r="AH59" s="15"/>
      <c r="AI59" s="15"/>
      <c r="AJ59" s="15"/>
      <c r="AK59" s="15">
        <v>60</v>
      </c>
      <c r="AL59" s="15"/>
      <c r="AM59" s="15"/>
      <c r="AN59" s="15"/>
      <c r="AO59" s="15">
        <v>60</v>
      </c>
      <c r="AP59" s="15">
        <v>60</v>
      </c>
      <c r="AQ59" s="15"/>
      <c r="AR59" s="15"/>
      <c r="AS59" s="15"/>
      <c r="AT59" s="15">
        <v>60</v>
      </c>
      <c r="AU59" s="15"/>
      <c r="AV59" s="15"/>
      <c r="AW59" s="15"/>
      <c r="AX59" s="15"/>
      <c r="AY59" s="15"/>
      <c r="AZ59" s="15"/>
      <c r="BA59" s="15"/>
      <c r="BB59" s="15"/>
      <c r="BC59" s="15">
        <v>60</v>
      </c>
      <c r="BD59" s="12"/>
    </row>
    <row r="60" spans="1:56" ht="31.5">
      <c r="A60" s="5" t="s">
        <v>105</v>
      </c>
      <c r="B60" s="4" t="s">
        <v>25</v>
      </c>
      <c r="C60" s="4" t="s">
        <v>104</v>
      </c>
      <c r="D60" s="4" t="s">
        <v>28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/>
      <c r="AA60" s="7">
        <v>7440.1</v>
      </c>
      <c r="AB60" s="7"/>
      <c r="AC60" s="7">
        <v>1054.9000000000001</v>
      </c>
      <c r="AD60" s="7"/>
      <c r="AE60" s="7">
        <v>6385.2</v>
      </c>
      <c r="AF60" s="7">
        <v>26767</v>
      </c>
      <c r="AG60" s="7">
        <v>2797.4</v>
      </c>
      <c r="AH60" s="7">
        <v>22125</v>
      </c>
      <c r="AI60" s="7"/>
      <c r="AJ60" s="7">
        <v>1844.6</v>
      </c>
      <c r="AK60" s="7">
        <f>SUM(AK61+AK66+AK71)</f>
        <v>27997.600000000002</v>
      </c>
      <c r="AL60" s="7">
        <v>2797.4</v>
      </c>
      <c r="AM60" s="7">
        <v>23179.9</v>
      </c>
      <c r="AN60" s="7"/>
      <c r="AO60" s="7">
        <v>8229.7999999999993</v>
      </c>
      <c r="AP60" s="7">
        <v>4815.1000000000004</v>
      </c>
      <c r="AQ60" s="7"/>
      <c r="AR60" s="7"/>
      <c r="AS60" s="7"/>
      <c r="AT60" s="7">
        <v>4815.1000000000004</v>
      </c>
      <c r="AU60" s="7">
        <v>18036.7</v>
      </c>
      <c r="AV60" s="7"/>
      <c r="AW60" s="7">
        <v>8036.7</v>
      </c>
      <c r="AX60" s="7"/>
      <c r="AY60" s="7">
        <v>10000</v>
      </c>
      <c r="AZ60" s="7"/>
      <c r="BA60" s="7"/>
      <c r="BB60" s="7"/>
      <c r="BC60" s="7">
        <v>3390.2</v>
      </c>
      <c r="BD60" s="5"/>
    </row>
    <row r="61" spans="1:56" ht="15.75">
      <c r="A61" s="5" t="s">
        <v>106</v>
      </c>
      <c r="B61" s="4" t="s">
        <v>25</v>
      </c>
      <c r="C61" s="4" t="s">
        <v>104</v>
      </c>
      <c r="D61" s="4" t="s">
        <v>27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5"/>
      <c r="AA61" s="7">
        <v>500</v>
      </c>
      <c r="AB61" s="7"/>
      <c r="AC61" s="7"/>
      <c r="AD61" s="7"/>
      <c r="AE61" s="7">
        <v>500</v>
      </c>
      <c r="AF61" s="7"/>
      <c r="AG61" s="7"/>
      <c r="AH61" s="7"/>
      <c r="AI61" s="7"/>
      <c r="AJ61" s="7"/>
      <c r="AK61" s="7">
        <f>SUM(AK62+AK64)</f>
        <v>644.19999999999993</v>
      </c>
      <c r="AL61" s="7"/>
      <c r="AM61" s="7"/>
      <c r="AN61" s="7"/>
      <c r="AO61" s="7">
        <v>500</v>
      </c>
      <c r="AP61" s="7">
        <v>500</v>
      </c>
      <c r="AQ61" s="7"/>
      <c r="AR61" s="7"/>
      <c r="AS61" s="7"/>
      <c r="AT61" s="7">
        <v>500</v>
      </c>
      <c r="AU61" s="7"/>
      <c r="AV61" s="7"/>
      <c r="AW61" s="7"/>
      <c r="AX61" s="7"/>
      <c r="AY61" s="7"/>
      <c r="AZ61" s="7"/>
      <c r="BA61" s="7"/>
      <c r="BB61" s="7"/>
      <c r="BC61" s="7">
        <v>420.2</v>
      </c>
      <c r="BD61" s="5"/>
    </row>
    <row r="62" spans="1:56" ht="47.25">
      <c r="A62" s="8" t="s">
        <v>107</v>
      </c>
      <c r="B62" s="9" t="s">
        <v>25</v>
      </c>
      <c r="C62" s="9" t="s">
        <v>104</v>
      </c>
      <c r="D62" s="9" t="s">
        <v>27</v>
      </c>
      <c r="E62" s="9" t="s">
        <v>108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/>
      <c r="AA62" s="11">
        <v>500</v>
      </c>
      <c r="AB62" s="11"/>
      <c r="AC62" s="11"/>
      <c r="AD62" s="11"/>
      <c r="AE62" s="11">
        <v>500</v>
      </c>
      <c r="AF62" s="11"/>
      <c r="AG62" s="11"/>
      <c r="AH62" s="11"/>
      <c r="AI62" s="11"/>
      <c r="AJ62" s="11"/>
      <c r="AK62" s="11">
        <v>540.9</v>
      </c>
      <c r="AL62" s="11"/>
      <c r="AM62" s="11"/>
      <c r="AN62" s="11"/>
      <c r="AO62" s="11">
        <v>500</v>
      </c>
      <c r="AP62" s="11">
        <v>500</v>
      </c>
      <c r="AQ62" s="11"/>
      <c r="AR62" s="11"/>
      <c r="AS62" s="11"/>
      <c r="AT62" s="11">
        <v>500</v>
      </c>
      <c r="AU62" s="11"/>
      <c r="AV62" s="11"/>
      <c r="AW62" s="11"/>
      <c r="AX62" s="11"/>
      <c r="AY62" s="11"/>
      <c r="AZ62" s="11"/>
      <c r="BA62" s="11"/>
      <c r="BB62" s="11"/>
      <c r="BC62" s="11">
        <v>420.2</v>
      </c>
      <c r="BD62" s="8"/>
    </row>
    <row r="63" spans="1:56" ht="94.5">
      <c r="A63" s="12" t="s">
        <v>109</v>
      </c>
      <c r="B63" s="13" t="s">
        <v>25</v>
      </c>
      <c r="C63" s="13" t="s">
        <v>104</v>
      </c>
      <c r="D63" s="13" t="s">
        <v>27</v>
      </c>
      <c r="E63" s="13" t="s">
        <v>108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43</v>
      </c>
      <c r="U63" s="13"/>
      <c r="V63" s="14"/>
      <c r="W63" s="14"/>
      <c r="X63" s="14"/>
      <c r="Y63" s="14"/>
      <c r="Z63" s="12"/>
      <c r="AA63" s="15">
        <v>500</v>
      </c>
      <c r="AB63" s="15"/>
      <c r="AC63" s="15"/>
      <c r="AD63" s="15"/>
      <c r="AE63" s="15">
        <v>500</v>
      </c>
      <c r="AF63" s="15"/>
      <c r="AG63" s="15"/>
      <c r="AH63" s="15"/>
      <c r="AI63" s="15"/>
      <c r="AJ63" s="15"/>
      <c r="AK63" s="15">
        <v>540.9</v>
      </c>
      <c r="AL63" s="15"/>
      <c r="AM63" s="15"/>
      <c r="AN63" s="15"/>
      <c r="AO63" s="15">
        <v>500</v>
      </c>
      <c r="AP63" s="15">
        <v>500</v>
      </c>
      <c r="AQ63" s="15"/>
      <c r="AR63" s="15"/>
      <c r="AS63" s="15"/>
      <c r="AT63" s="15">
        <v>500</v>
      </c>
      <c r="AU63" s="15"/>
      <c r="AV63" s="15"/>
      <c r="AW63" s="15"/>
      <c r="AX63" s="15"/>
      <c r="AY63" s="15"/>
      <c r="AZ63" s="15"/>
      <c r="BA63" s="15"/>
      <c r="BB63" s="15"/>
      <c r="BC63" s="15">
        <v>420.2</v>
      </c>
      <c r="BD63" s="12"/>
    </row>
    <row r="64" spans="1:56" s="18" customFormat="1" ht="31.5">
      <c r="A64" s="24" t="s">
        <v>180</v>
      </c>
      <c r="B64" s="21" t="s">
        <v>25</v>
      </c>
      <c r="C64" s="21" t="s">
        <v>104</v>
      </c>
      <c r="D64" s="21" t="s">
        <v>27</v>
      </c>
      <c r="E64" s="21" t="s">
        <v>179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14"/>
      <c r="X64" s="14"/>
      <c r="Y64" s="14"/>
      <c r="Z64" s="12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>
        <v>103.3</v>
      </c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2"/>
    </row>
    <row r="65" spans="1:58" s="18" customFormat="1" ht="40.5" customHeight="1">
      <c r="A65" s="22" t="s">
        <v>180</v>
      </c>
      <c r="B65" s="21" t="s">
        <v>25</v>
      </c>
      <c r="C65" s="21" t="s">
        <v>104</v>
      </c>
      <c r="D65" s="21" t="s">
        <v>27</v>
      </c>
      <c r="E65" s="21" t="s">
        <v>179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21" t="s">
        <v>43</v>
      </c>
      <c r="U65" s="13"/>
      <c r="V65" s="14"/>
      <c r="W65" s="14"/>
      <c r="X65" s="14"/>
      <c r="Y65" s="14"/>
      <c r="Z65" s="12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103.3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2"/>
    </row>
    <row r="66" spans="1:58" ht="15.75">
      <c r="A66" s="5" t="s">
        <v>110</v>
      </c>
      <c r="B66" s="4" t="s">
        <v>25</v>
      </c>
      <c r="C66" s="4" t="s">
        <v>104</v>
      </c>
      <c r="D66" s="4" t="s">
        <v>64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/>
      <c r="AA66" s="7">
        <v>1393.2</v>
      </c>
      <c r="AB66" s="7"/>
      <c r="AC66" s="7"/>
      <c r="AD66" s="7"/>
      <c r="AE66" s="7">
        <v>1393.2</v>
      </c>
      <c r="AF66" s="7">
        <v>16916.2</v>
      </c>
      <c r="AG66" s="7"/>
      <c r="AH66" s="7">
        <v>16014.3</v>
      </c>
      <c r="AI66" s="7"/>
      <c r="AJ66" s="7">
        <v>901.9</v>
      </c>
      <c r="AK66" s="7">
        <f>SUM(AK67+AK69)</f>
        <v>1641.6</v>
      </c>
      <c r="AL66" s="7"/>
      <c r="AM66" s="7">
        <v>16014.3</v>
      </c>
      <c r="AN66" s="7"/>
      <c r="AO66" s="7">
        <v>2295.1</v>
      </c>
      <c r="AP66" s="7">
        <v>345.1</v>
      </c>
      <c r="AQ66" s="7"/>
      <c r="AR66" s="7"/>
      <c r="AS66" s="7"/>
      <c r="AT66" s="7">
        <v>345.1</v>
      </c>
      <c r="AU66" s="7"/>
      <c r="AV66" s="7"/>
      <c r="AW66" s="7"/>
      <c r="AX66" s="7"/>
      <c r="AY66" s="7"/>
      <c r="AZ66" s="7"/>
      <c r="BA66" s="7"/>
      <c r="BB66" s="7"/>
      <c r="BC66" s="7"/>
      <c r="BD66" s="5"/>
    </row>
    <row r="67" spans="1:58" ht="47.25">
      <c r="A67" s="8" t="s">
        <v>111</v>
      </c>
      <c r="B67" s="9" t="s">
        <v>25</v>
      </c>
      <c r="C67" s="9" t="s">
        <v>104</v>
      </c>
      <c r="D67" s="9" t="s">
        <v>64</v>
      </c>
      <c r="E67" s="9" t="s">
        <v>112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/>
      <c r="AA67" s="11">
        <v>893.2</v>
      </c>
      <c r="AB67" s="11"/>
      <c r="AC67" s="11"/>
      <c r="AD67" s="11"/>
      <c r="AE67" s="11">
        <v>893.2</v>
      </c>
      <c r="AF67" s="11">
        <v>-102.7</v>
      </c>
      <c r="AG67" s="11"/>
      <c r="AH67" s="11"/>
      <c r="AI67" s="11"/>
      <c r="AJ67" s="11">
        <v>-102.7</v>
      </c>
      <c r="AK67" s="11">
        <v>657.4</v>
      </c>
      <c r="AL67" s="11"/>
      <c r="AM67" s="11"/>
      <c r="AN67" s="11"/>
      <c r="AO67" s="11">
        <v>790.5</v>
      </c>
      <c r="AP67" s="11">
        <v>345.1</v>
      </c>
      <c r="AQ67" s="11"/>
      <c r="AR67" s="11"/>
      <c r="AS67" s="11"/>
      <c r="AT67" s="11">
        <v>345.1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8"/>
    </row>
    <row r="68" spans="1:58" ht="94.5">
      <c r="A68" s="12" t="s">
        <v>113</v>
      </c>
      <c r="B68" s="13" t="s">
        <v>25</v>
      </c>
      <c r="C68" s="13" t="s">
        <v>104</v>
      </c>
      <c r="D68" s="13" t="s">
        <v>64</v>
      </c>
      <c r="E68" s="13" t="s">
        <v>112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43</v>
      </c>
      <c r="U68" s="13"/>
      <c r="V68" s="14"/>
      <c r="W68" s="14"/>
      <c r="X68" s="14"/>
      <c r="Y68" s="14"/>
      <c r="Z68" s="12"/>
      <c r="AA68" s="15">
        <v>893.2</v>
      </c>
      <c r="AB68" s="15"/>
      <c r="AC68" s="15"/>
      <c r="AD68" s="15"/>
      <c r="AE68" s="15">
        <v>893.2</v>
      </c>
      <c r="AF68" s="15">
        <v>-102.7</v>
      </c>
      <c r="AG68" s="15"/>
      <c r="AH68" s="15"/>
      <c r="AI68" s="15"/>
      <c r="AJ68" s="15">
        <v>-102.7</v>
      </c>
      <c r="AK68" s="15">
        <v>657.4</v>
      </c>
      <c r="AL68" s="15"/>
      <c r="AM68" s="15"/>
      <c r="AN68" s="15"/>
      <c r="AO68" s="15">
        <v>790.5</v>
      </c>
      <c r="AP68" s="15">
        <v>345.1</v>
      </c>
      <c r="AQ68" s="15"/>
      <c r="AR68" s="15"/>
      <c r="AS68" s="15"/>
      <c r="AT68" s="15">
        <v>345.1</v>
      </c>
      <c r="AU68" s="15"/>
      <c r="AV68" s="15"/>
      <c r="AW68" s="15"/>
      <c r="AX68" s="15"/>
      <c r="AY68" s="15"/>
      <c r="AZ68" s="15"/>
      <c r="BA68" s="15"/>
      <c r="BB68" s="15"/>
      <c r="BC68" s="15"/>
      <c r="BD68" s="12"/>
      <c r="BF68" s="18" t="s">
        <v>169</v>
      </c>
    </row>
    <row r="69" spans="1:58" ht="126">
      <c r="A69" s="24" t="s">
        <v>134</v>
      </c>
      <c r="B69" s="9" t="s">
        <v>25</v>
      </c>
      <c r="C69" s="9" t="s">
        <v>104</v>
      </c>
      <c r="D69" s="9" t="s">
        <v>64</v>
      </c>
      <c r="E69" s="23" t="s">
        <v>181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/>
      <c r="AB69" s="11"/>
      <c r="AC69" s="11"/>
      <c r="AD69" s="11"/>
      <c r="AE69" s="11"/>
      <c r="AF69" s="11">
        <v>15799.6</v>
      </c>
      <c r="AG69" s="11"/>
      <c r="AH69" s="11">
        <v>14533.4</v>
      </c>
      <c r="AI69" s="11"/>
      <c r="AJ69" s="11">
        <v>1266.2</v>
      </c>
      <c r="AK69" s="11">
        <v>984.2</v>
      </c>
      <c r="AL69" s="11"/>
      <c r="AM69" s="11">
        <v>14533.4</v>
      </c>
      <c r="AN69" s="11"/>
      <c r="AO69" s="11">
        <v>1266.2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8"/>
    </row>
    <row r="70" spans="1:58" ht="126">
      <c r="A70" s="22" t="s">
        <v>134</v>
      </c>
      <c r="B70" s="13" t="s">
        <v>25</v>
      </c>
      <c r="C70" s="13" t="s">
        <v>104</v>
      </c>
      <c r="D70" s="13" t="s">
        <v>64</v>
      </c>
      <c r="E70" s="21" t="s">
        <v>181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43</v>
      </c>
      <c r="U70" s="13"/>
      <c r="V70" s="14"/>
      <c r="W70" s="14"/>
      <c r="X70" s="14"/>
      <c r="Y70" s="14"/>
      <c r="Z70" s="12"/>
      <c r="AA70" s="15"/>
      <c r="AB70" s="15"/>
      <c r="AC70" s="15"/>
      <c r="AD70" s="15"/>
      <c r="AE70" s="15"/>
      <c r="AF70" s="15">
        <v>15799.6</v>
      </c>
      <c r="AG70" s="15"/>
      <c r="AH70" s="15">
        <v>14533.4</v>
      </c>
      <c r="AI70" s="15"/>
      <c r="AJ70" s="15">
        <v>1266.2</v>
      </c>
      <c r="AK70" s="15">
        <v>984.2</v>
      </c>
      <c r="AL70" s="15"/>
      <c r="AM70" s="15">
        <v>14533.4</v>
      </c>
      <c r="AN70" s="15"/>
      <c r="AO70" s="15">
        <v>1266.2</v>
      </c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2"/>
    </row>
    <row r="71" spans="1:58" ht="15.75">
      <c r="A71" s="5" t="s">
        <v>114</v>
      </c>
      <c r="B71" s="4" t="s">
        <v>25</v>
      </c>
      <c r="C71" s="4" t="s">
        <v>104</v>
      </c>
      <c r="D71" s="4" t="s">
        <v>66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6"/>
      <c r="W71" s="6"/>
      <c r="X71" s="6"/>
      <c r="Y71" s="6"/>
      <c r="Z71" s="5"/>
      <c r="AA71" s="7">
        <v>5546.9</v>
      </c>
      <c r="AB71" s="7"/>
      <c r="AC71" s="7">
        <v>1054.9000000000001</v>
      </c>
      <c r="AD71" s="7"/>
      <c r="AE71" s="7">
        <v>4492</v>
      </c>
      <c r="AF71" s="7">
        <v>9850.7999999999993</v>
      </c>
      <c r="AG71" s="7">
        <v>2797.4</v>
      </c>
      <c r="AH71" s="7">
        <v>6110.7</v>
      </c>
      <c r="AI71" s="7"/>
      <c r="AJ71" s="7">
        <v>942.7</v>
      </c>
      <c r="AK71" s="7">
        <f>SUM(AK72+AK74+AK77+AK79+AK81+AK84+AK85+AK87+AK89+AK91)</f>
        <v>25711.800000000003</v>
      </c>
      <c r="AL71" s="7">
        <v>2797.4</v>
      </c>
      <c r="AM71" s="7">
        <v>7165.6</v>
      </c>
      <c r="AN71" s="7"/>
      <c r="AO71" s="7">
        <v>5434.7</v>
      </c>
      <c r="AP71" s="7">
        <v>3970</v>
      </c>
      <c r="AQ71" s="7"/>
      <c r="AR71" s="7"/>
      <c r="AS71" s="7"/>
      <c r="AT71" s="7">
        <v>3970</v>
      </c>
      <c r="AU71" s="7">
        <v>18036.7</v>
      </c>
      <c r="AV71" s="7"/>
      <c r="AW71" s="7">
        <v>8036.7</v>
      </c>
      <c r="AX71" s="7"/>
      <c r="AY71" s="7">
        <v>10000</v>
      </c>
      <c r="AZ71" s="7"/>
      <c r="BA71" s="7"/>
      <c r="BB71" s="7"/>
      <c r="BC71" s="7">
        <v>2970</v>
      </c>
      <c r="BD71" s="5"/>
    </row>
    <row r="72" spans="1:58" ht="31.5">
      <c r="A72" s="8" t="s">
        <v>115</v>
      </c>
      <c r="B72" s="9" t="s">
        <v>25</v>
      </c>
      <c r="C72" s="9" t="s">
        <v>104</v>
      </c>
      <c r="D72" s="9" t="s">
        <v>66</v>
      </c>
      <c r="E72" s="9" t="s">
        <v>116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/>
      <c r="AA72" s="11">
        <v>1353.1</v>
      </c>
      <c r="AB72" s="11"/>
      <c r="AC72" s="11"/>
      <c r="AD72" s="11"/>
      <c r="AE72" s="11">
        <v>1353.1</v>
      </c>
      <c r="AF72" s="11">
        <v>8909</v>
      </c>
      <c r="AG72" s="11">
        <v>2797.4</v>
      </c>
      <c r="AH72" s="11">
        <v>6111.6</v>
      </c>
      <c r="AI72" s="11"/>
      <c r="AJ72" s="11"/>
      <c r="AK72" s="11">
        <v>12106.1</v>
      </c>
      <c r="AL72" s="11">
        <v>2797.4</v>
      </c>
      <c r="AM72" s="11">
        <v>6111.6</v>
      </c>
      <c r="AN72" s="11"/>
      <c r="AO72" s="11">
        <v>1353.1</v>
      </c>
      <c r="AP72" s="11">
        <v>1755</v>
      </c>
      <c r="AQ72" s="11"/>
      <c r="AR72" s="11"/>
      <c r="AS72" s="11"/>
      <c r="AT72" s="11">
        <v>1755</v>
      </c>
      <c r="AU72" s="11">
        <v>10380</v>
      </c>
      <c r="AV72" s="11"/>
      <c r="AW72" s="11"/>
      <c r="AX72" s="11"/>
      <c r="AY72" s="11">
        <v>10380</v>
      </c>
      <c r="AZ72" s="11"/>
      <c r="BA72" s="11"/>
      <c r="BB72" s="11"/>
      <c r="BC72" s="11"/>
      <c r="BD72" s="8"/>
    </row>
    <row r="73" spans="1:58" ht="78.75">
      <c r="A73" s="12" t="s">
        <v>117</v>
      </c>
      <c r="B73" s="13" t="s">
        <v>25</v>
      </c>
      <c r="C73" s="13" t="s">
        <v>104</v>
      </c>
      <c r="D73" s="13" t="s">
        <v>66</v>
      </c>
      <c r="E73" s="13" t="s">
        <v>116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43</v>
      </c>
      <c r="U73" s="13"/>
      <c r="V73" s="14"/>
      <c r="W73" s="14"/>
      <c r="X73" s="14"/>
      <c r="Y73" s="14"/>
      <c r="Z73" s="12"/>
      <c r="AA73" s="15">
        <v>1353.1</v>
      </c>
      <c r="AB73" s="15"/>
      <c r="AC73" s="15"/>
      <c r="AD73" s="15"/>
      <c r="AE73" s="15">
        <v>1353.1</v>
      </c>
      <c r="AF73" s="15">
        <v>8909</v>
      </c>
      <c r="AG73" s="15">
        <v>2797.4</v>
      </c>
      <c r="AH73" s="15">
        <v>6111.6</v>
      </c>
      <c r="AI73" s="15"/>
      <c r="AJ73" s="15"/>
      <c r="AK73" s="15">
        <v>12106.1</v>
      </c>
      <c r="AL73" s="15">
        <v>2797.4</v>
      </c>
      <c r="AM73" s="15">
        <v>6111.6</v>
      </c>
      <c r="AN73" s="15"/>
      <c r="AO73" s="15">
        <v>1353.1</v>
      </c>
      <c r="AP73" s="15">
        <v>1755</v>
      </c>
      <c r="AQ73" s="15"/>
      <c r="AR73" s="15"/>
      <c r="AS73" s="15"/>
      <c r="AT73" s="15">
        <v>1755</v>
      </c>
      <c r="AU73" s="15">
        <v>10380</v>
      </c>
      <c r="AV73" s="15"/>
      <c r="AW73" s="15"/>
      <c r="AX73" s="15"/>
      <c r="AY73" s="15">
        <v>10380</v>
      </c>
      <c r="AZ73" s="15"/>
      <c r="BA73" s="15"/>
      <c r="BB73" s="15"/>
      <c r="BC73" s="15"/>
      <c r="BD73" s="12"/>
    </row>
    <row r="74" spans="1:58" ht="31.5">
      <c r="A74" s="8" t="s">
        <v>118</v>
      </c>
      <c r="B74" s="9" t="s">
        <v>25</v>
      </c>
      <c r="C74" s="9" t="s">
        <v>104</v>
      </c>
      <c r="D74" s="9" t="s">
        <v>66</v>
      </c>
      <c r="E74" s="9" t="s">
        <v>119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8"/>
      <c r="AA74" s="11">
        <v>1225</v>
      </c>
      <c r="AB74" s="11"/>
      <c r="AC74" s="11"/>
      <c r="AD74" s="11"/>
      <c r="AE74" s="11">
        <v>1225</v>
      </c>
      <c r="AF74" s="11">
        <v>100.1</v>
      </c>
      <c r="AG74" s="11"/>
      <c r="AH74" s="11"/>
      <c r="AI74" s="11"/>
      <c r="AJ74" s="11">
        <v>100.1</v>
      </c>
      <c r="AK74" s="11">
        <f>SUM(AK75:AK76)</f>
        <v>511.7</v>
      </c>
      <c r="AL74" s="11"/>
      <c r="AM74" s="11"/>
      <c r="AN74" s="11"/>
      <c r="AO74" s="11">
        <v>1325.1</v>
      </c>
      <c r="AP74" s="11">
        <v>1100</v>
      </c>
      <c r="AQ74" s="11"/>
      <c r="AR74" s="11"/>
      <c r="AS74" s="11"/>
      <c r="AT74" s="11">
        <v>1100</v>
      </c>
      <c r="AU74" s="11">
        <v>-1000</v>
      </c>
      <c r="AV74" s="11"/>
      <c r="AW74" s="11"/>
      <c r="AX74" s="11"/>
      <c r="AY74" s="11">
        <v>-1000</v>
      </c>
      <c r="AZ74" s="11"/>
      <c r="BA74" s="11"/>
      <c r="BB74" s="11"/>
      <c r="BC74" s="11">
        <v>1100</v>
      </c>
      <c r="BD74" s="8"/>
    </row>
    <row r="75" spans="1:58" ht="78.75">
      <c r="A75" s="12" t="s">
        <v>120</v>
      </c>
      <c r="B75" s="13" t="s">
        <v>25</v>
      </c>
      <c r="C75" s="13" t="s">
        <v>104</v>
      </c>
      <c r="D75" s="13" t="s">
        <v>66</v>
      </c>
      <c r="E75" s="13" t="s">
        <v>119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43</v>
      </c>
      <c r="U75" s="13"/>
      <c r="V75" s="14"/>
      <c r="W75" s="14"/>
      <c r="X75" s="14"/>
      <c r="Y75" s="14"/>
      <c r="Z75" s="12"/>
      <c r="AA75" s="15">
        <v>1225</v>
      </c>
      <c r="AB75" s="15"/>
      <c r="AC75" s="15"/>
      <c r="AD75" s="15"/>
      <c r="AE75" s="15">
        <v>1225</v>
      </c>
      <c r="AF75" s="15">
        <v>97.8</v>
      </c>
      <c r="AG75" s="15"/>
      <c r="AH75" s="15"/>
      <c r="AI75" s="15"/>
      <c r="AJ75" s="15">
        <v>97.8</v>
      </c>
      <c r="AK75" s="15">
        <v>509.4</v>
      </c>
      <c r="AL75" s="15"/>
      <c r="AM75" s="15"/>
      <c r="AN75" s="15"/>
      <c r="AO75" s="15">
        <v>1322.8</v>
      </c>
      <c r="AP75" s="15">
        <v>1100</v>
      </c>
      <c r="AQ75" s="15"/>
      <c r="AR75" s="15"/>
      <c r="AS75" s="15"/>
      <c r="AT75" s="15">
        <v>1100</v>
      </c>
      <c r="AU75" s="15">
        <v>-1000</v>
      </c>
      <c r="AV75" s="15"/>
      <c r="AW75" s="15"/>
      <c r="AX75" s="15"/>
      <c r="AY75" s="15">
        <v>-1000</v>
      </c>
      <c r="AZ75" s="15"/>
      <c r="BA75" s="15"/>
      <c r="BB75" s="15"/>
      <c r="BC75" s="15">
        <v>1100</v>
      </c>
      <c r="BD75" s="12"/>
    </row>
    <row r="76" spans="1:58" ht="47.25">
      <c r="A76" s="12" t="s">
        <v>121</v>
      </c>
      <c r="B76" s="13" t="s">
        <v>25</v>
      </c>
      <c r="C76" s="13" t="s">
        <v>104</v>
      </c>
      <c r="D76" s="13" t="s">
        <v>66</v>
      </c>
      <c r="E76" s="13" t="s">
        <v>119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45</v>
      </c>
      <c r="U76" s="13"/>
      <c r="V76" s="14"/>
      <c r="W76" s="14"/>
      <c r="X76" s="14"/>
      <c r="Y76" s="14"/>
      <c r="Z76" s="12"/>
      <c r="AA76" s="15"/>
      <c r="AB76" s="15"/>
      <c r="AC76" s="15"/>
      <c r="AD76" s="15"/>
      <c r="AE76" s="15"/>
      <c r="AF76" s="15">
        <v>2.2999999999999998</v>
      </c>
      <c r="AG76" s="15"/>
      <c r="AH76" s="15"/>
      <c r="AI76" s="15"/>
      <c r="AJ76" s="15">
        <v>2.2999999999999998</v>
      </c>
      <c r="AK76" s="15">
        <v>2.2999999999999998</v>
      </c>
      <c r="AL76" s="15"/>
      <c r="AM76" s="15"/>
      <c r="AN76" s="15"/>
      <c r="AO76" s="15">
        <v>2.2999999999999998</v>
      </c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2"/>
    </row>
    <row r="77" spans="1:58" ht="15.75">
      <c r="A77" s="8" t="s">
        <v>122</v>
      </c>
      <c r="B77" s="9" t="s">
        <v>25</v>
      </c>
      <c r="C77" s="9" t="s">
        <v>104</v>
      </c>
      <c r="D77" s="9" t="s">
        <v>66</v>
      </c>
      <c r="E77" s="9" t="s">
        <v>123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/>
      <c r="AA77" s="11">
        <v>400</v>
      </c>
      <c r="AB77" s="11"/>
      <c r="AC77" s="11"/>
      <c r="AD77" s="11"/>
      <c r="AE77" s="11">
        <v>400</v>
      </c>
      <c r="AF77" s="11">
        <v>73.5</v>
      </c>
      <c r="AG77" s="11"/>
      <c r="AH77" s="11"/>
      <c r="AI77" s="11"/>
      <c r="AJ77" s="11">
        <v>73.5</v>
      </c>
      <c r="AK77" s="11">
        <v>279.8</v>
      </c>
      <c r="AL77" s="11"/>
      <c r="AM77" s="11"/>
      <c r="AN77" s="11"/>
      <c r="AO77" s="11">
        <v>473.5</v>
      </c>
      <c r="AP77" s="11">
        <v>400</v>
      </c>
      <c r="AQ77" s="11"/>
      <c r="AR77" s="11"/>
      <c r="AS77" s="11"/>
      <c r="AT77" s="11">
        <v>400</v>
      </c>
      <c r="AU77" s="11">
        <v>-400</v>
      </c>
      <c r="AV77" s="11"/>
      <c r="AW77" s="11"/>
      <c r="AX77" s="11"/>
      <c r="AY77" s="11">
        <v>-400</v>
      </c>
      <c r="AZ77" s="11"/>
      <c r="BA77" s="11"/>
      <c r="BB77" s="11"/>
      <c r="BC77" s="11">
        <v>400</v>
      </c>
      <c r="BD77" s="8"/>
    </row>
    <row r="78" spans="1:58" ht="63">
      <c r="A78" s="12" t="s">
        <v>124</v>
      </c>
      <c r="B78" s="13" t="s">
        <v>25</v>
      </c>
      <c r="C78" s="13" t="s">
        <v>104</v>
      </c>
      <c r="D78" s="13" t="s">
        <v>66</v>
      </c>
      <c r="E78" s="13" t="s">
        <v>123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43</v>
      </c>
      <c r="U78" s="13"/>
      <c r="V78" s="14"/>
      <c r="W78" s="14"/>
      <c r="X78" s="14"/>
      <c r="Y78" s="14"/>
      <c r="Z78" s="12"/>
      <c r="AA78" s="15">
        <v>400</v>
      </c>
      <c r="AB78" s="15"/>
      <c r="AC78" s="15"/>
      <c r="AD78" s="15"/>
      <c r="AE78" s="15">
        <v>400</v>
      </c>
      <c r="AF78" s="15">
        <v>73.5</v>
      </c>
      <c r="AG78" s="15"/>
      <c r="AH78" s="15"/>
      <c r="AI78" s="15"/>
      <c r="AJ78" s="15">
        <v>73.5</v>
      </c>
      <c r="AK78" s="15">
        <v>279.8</v>
      </c>
      <c r="AL78" s="15"/>
      <c r="AM78" s="15"/>
      <c r="AN78" s="15"/>
      <c r="AO78" s="15">
        <v>473.5</v>
      </c>
      <c r="AP78" s="15">
        <v>400</v>
      </c>
      <c r="AQ78" s="15"/>
      <c r="AR78" s="15"/>
      <c r="AS78" s="15"/>
      <c r="AT78" s="15">
        <v>400</v>
      </c>
      <c r="AU78" s="15">
        <v>-400</v>
      </c>
      <c r="AV78" s="15"/>
      <c r="AW78" s="15"/>
      <c r="AX78" s="15"/>
      <c r="AY78" s="15">
        <v>-400</v>
      </c>
      <c r="AZ78" s="15"/>
      <c r="BA78" s="15"/>
      <c r="BB78" s="15"/>
      <c r="BC78" s="15">
        <v>400</v>
      </c>
      <c r="BD78" s="12"/>
    </row>
    <row r="79" spans="1:58" ht="31.5">
      <c r="A79" s="8" t="s">
        <v>125</v>
      </c>
      <c r="B79" s="9" t="s">
        <v>25</v>
      </c>
      <c r="C79" s="9" t="s">
        <v>104</v>
      </c>
      <c r="D79" s="9" t="s">
        <v>66</v>
      </c>
      <c r="E79" s="9" t="s">
        <v>126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/>
      <c r="AA79" s="11">
        <v>600</v>
      </c>
      <c r="AB79" s="11"/>
      <c r="AC79" s="11"/>
      <c r="AD79" s="11"/>
      <c r="AE79" s="11">
        <v>600</v>
      </c>
      <c r="AF79" s="11">
        <v>53.6</v>
      </c>
      <c r="AG79" s="11"/>
      <c r="AH79" s="11"/>
      <c r="AI79" s="11"/>
      <c r="AJ79" s="11">
        <v>53.6</v>
      </c>
      <c r="AK79" s="11">
        <v>1070.7</v>
      </c>
      <c r="AL79" s="11"/>
      <c r="AM79" s="11"/>
      <c r="AN79" s="11"/>
      <c r="AO79" s="11">
        <v>653.6</v>
      </c>
      <c r="AP79" s="11">
        <v>465</v>
      </c>
      <c r="AQ79" s="11"/>
      <c r="AR79" s="11"/>
      <c r="AS79" s="11"/>
      <c r="AT79" s="11">
        <v>465</v>
      </c>
      <c r="AU79" s="11">
        <v>-280</v>
      </c>
      <c r="AV79" s="11"/>
      <c r="AW79" s="11"/>
      <c r="AX79" s="11"/>
      <c r="AY79" s="11">
        <v>-280</v>
      </c>
      <c r="AZ79" s="11"/>
      <c r="BA79" s="11"/>
      <c r="BB79" s="11"/>
      <c r="BC79" s="11">
        <v>920</v>
      </c>
      <c r="BD79" s="8"/>
    </row>
    <row r="80" spans="1:58" ht="63">
      <c r="A80" s="12" t="s">
        <v>127</v>
      </c>
      <c r="B80" s="13" t="s">
        <v>25</v>
      </c>
      <c r="C80" s="13" t="s">
        <v>104</v>
      </c>
      <c r="D80" s="13" t="s">
        <v>66</v>
      </c>
      <c r="E80" s="13" t="s">
        <v>126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43</v>
      </c>
      <c r="U80" s="13"/>
      <c r="V80" s="14"/>
      <c r="W80" s="14"/>
      <c r="X80" s="14"/>
      <c r="Y80" s="14"/>
      <c r="Z80" s="12"/>
      <c r="AA80" s="15">
        <v>600</v>
      </c>
      <c r="AB80" s="15"/>
      <c r="AC80" s="15"/>
      <c r="AD80" s="15"/>
      <c r="AE80" s="15">
        <v>600</v>
      </c>
      <c r="AF80" s="15">
        <v>53.6</v>
      </c>
      <c r="AG80" s="15"/>
      <c r="AH80" s="15"/>
      <c r="AI80" s="15"/>
      <c r="AJ80" s="15">
        <v>53.6</v>
      </c>
      <c r="AK80" s="15">
        <v>1070.7</v>
      </c>
      <c r="AL80" s="15"/>
      <c r="AM80" s="15"/>
      <c r="AN80" s="15"/>
      <c r="AO80" s="15">
        <v>653.6</v>
      </c>
      <c r="AP80" s="15">
        <v>465</v>
      </c>
      <c r="AQ80" s="15"/>
      <c r="AR80" s="15"/>
      <c r="AS80" s="15"/>
      <c r="AT80" s="15">
        <v>465</v>
      </c>
      <c r="AU80" s="15">
        <v>-280</v>
      </c>
      <c r="AV80" s="15"/>
      <c r="AW80" s="15"/>
      <c r="AX80" s="15"/>
      <c r="AY80" s="15">
        <v>-280</v>
      </c>
      <c r="AZ80" s="15"/>
      <c r="BA80" s="15"/>
      <c r="BB80" s="15"/>
      <c r="BC80" s="15">
        <v>920</v>
      </c>
      <c r="BD80" s="12"/>
    </row>
    <row r="81" spans="1:56" ht="31.5">
      <c r="A81" s="8" t="s">
        <v>128</v>
      </c>
      <c r="B81" s="9" t="s">
        <v>25</v>
      </c>
      <c r="C81" s="9" t="s">
        <v>104</v>
      </c>
      <c r="D81" s="9" t="s">
        <v>66</v>
      </c>
      <c r="E81" s="9" t="s">
        <v>129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0"/>
      <c r="W81" s="10"/>
      <c r="X81" s="10"/>
      <c r="Y81" s="10"/>
      <c r="Z81" s="8"/>
      <c r="AA81" s="11">
        <v>400</v>
      </c>
      <c r="AB81" s="11"/>
      <c r="AC81" s="11"/>
      <c r="AD81" s="11"/>
      <c r="AE81" s="11">
        <v>400</v>
      </c>
      <c r="AF81" s="11">
        <v>150</v>
      </c>
      <c r="AG81" s="11"/>
      <c r="AH81" s="11"/>
      <c r="AI81" s="11"/>
      <c r="AJ81" s="11">
        <v>150</v>
      </c>
      <c r="AK81" s="11">
        <v>197.7</v>
      </c>
      <c r="AL81" s="11"/>
      <c r="AM81" s="11"/>
      <c r="AN81" s="11"/>
      <c r="AO81" s="11">
        <v>550</v>
      </c>
      <c r="AP81" s="11">
        <v>50</v>
      </c>
      <c r="AQ81" s="11"/>
      <c r="AR81" s="11"/>
      <c r="AS81" s="11"/>
      <c r="AT81" s="11">
        <v>50</v>
      </c>
      <c r="AU81" s="11"/>
      <c r="AV81" s="11"/>
      <c r="AW81" s="11"/>
      <c r="AX81" s="11"/>
      <c r="AY81" s="11"/>
      <c r="AZ81" s="11"/>
      <c r="BA81" s="11"/>
      <c r="BB81" s="11"/>
      <c r="BC81" s="11">
        <v>50</v>
      </c>
      <c r="BD81" s="8"/>
    </row>
    <row r="82" spans="1:56" ht="78.75">
      <c r="A82" s="12" t="s">
        <v>130</v>
      </c>
      <c r="B82" s="13" t="s">
        <v>25</v>
      </c>
      <c r="C82" s="13" t="s">
        <v>104</v>
      </c>
      <c r="D82" s="13" t="s">
        <v>66</v>
      </c>
      <c r="E82" s="13" t="s">
        <v>129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43</v>
      </c>
      <c r="U82" s="13"/>
      <c r="V82" s="14"/>
      <c r="W82" s="14"/>
      <c r="X82" s="14"/>
      <c r="Y82" s="14"/>
      <c r="Z82" s="12"/>
      <c r="AA82" s="15">
        <v>400</v>
      </c>
      <c r="AB82" s="15"/>
      <c r="AC82" s="15"/>
      <c r="AD82" s="15"/>
      <c r="AE82" s="15">
        <v>400</v>
      </c>
      <c r="AF82" s="15">
        <v>150</v>
      </c>
      <c r="AG82" s="15"/>
      <c r="AH82" s="15"/>
      <c r="AI82" s="15"/>
      <c r="AJ82" s="15">
        <v>150</v>
      </c>
      <c r="AK82" s="15">
        <v>197.7</v>
      </c>
      <c r="AL82" s="15"/>
      <c r="AM82" s="15"/>
      <c r="AN82" s="15"/>
      <c r="AO82" s="15">
        <v>550</v>
      </c>
      <c r="AP82" s="15">
        <v>50</v>
      </c>
      <c r="AQ82" s="15"/>
      <c r="AR82" s="15"/>
      <c r="AS82" s="15"/>
      <c r="AT82" s="15">
        <v>50</v>
      </c>
      <c r="AU82" s="15"/>
      <c r="AV82" s="15"/>
      <c r="AW82" s="15"/>
      <c r="AX82" s="15"/>
      <c r="AY82" s="15"/>
      <c r="AZ82" s="15"/>
      <c r="BA82" s="15"/>
      <c r="BB82" s="15"/>
      <c r="BC82" s="15">
        <v>50</v>
      </c>
      <c r="BD82" s="12"/>
    </row>
    <row r="83" spans="1:56" ht="15.75">
      <c r="A83" s="8" t="s">
        <v>131</v>
      </c>
      <c r="B83" s="9" t="s">
        <v>25</v>
      </c>
      <c r="C83" s="9" t="s">
        <v>104</v>
      </c>
      <c r="D83" s="9" t="s">
        <v>66</v>
      </c>
      <c r="E83" s="9" t="s">
        <v>132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8"/>
      <c r="AA83" s="11">
        <v>300</v>
      </c>
      <c r="AB83" s="11"/>
      <c r="AC83" s="11"/>
      <c r="AD83" s="11"/>
      <c r="AE83" s="11">
        <v>300</v>
      </c>
      <c r="AF83" s="11">
        <v>391.6</v>
      </c>
      <c r="AG83" s="11"/>
      <c r="AH83" s="11"/>
      <c r="AI83" s="11"/>
      <c r="AJ83" s="11">
        <v>391.6</v>
      </c>
      <c r="AK83" s="11">
        <v>732.6</v>
      </c>
      <c r="AL83" s="11"/>
      <c r="AM83" s="11"/>
      <c r="AN83" s="11"/>
      <c r="AO83" s="11">
        <v>691.6</v>
      </c>
      <c r="AP83" s="11">
        <v>200</v>
      </c>
      <c r="AQ83" s="11"/>
      <c r="AR83" s="11"/>
      <c r="AS83" s="11"/>
      <c r="AT83" s="11">
        <v>200</v>
      </c>
      <c r="AU83" s="11">
        <v>200</v>
      </c>
      <c r="AV83" s="11"/>
      <c r="AW83" s="11"/>
      <c r="AX83" s="11"/>
      <c r="AY83" s="11">
        <v>200</v>
      </c>
      <c r="AZ83" s="11"/>
      <c r="BA83" s="11"/>
      <c r="BB83" s="11"/>
      <c r="BC83" s="11">
        <v>500</v>
      </c>
      <c r="BD83" s="8"/>
    </row>
    <row r="84" spans="1:56" ht="78.75">
      <c r="A84" s="12" t="s">
        <v>133</v>
      </c>
      <c r="B84" s="13" t="s">
        <v>25</v>
      </c>
      <c r="C84" s="13" t="s">
        <v>104</v>
      </c>
      <c r="D84" s="13" t="s">
        <v>66</v>
      </c>
      <c r="E84" s="13" t="s">
        <v>132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43</v>
      </c>
      <c r="U84" s="13"/>
      <c r="V84" s="14"/>
      <c r="W84" s="14"/>
      <c r="X84" s="14"/>
      <c r="Y84" s="14"/>
      <c r="Z84" s="12"/>
      <c r="AA84" s="15">
        <v>300</v>
      </c>
      <c r="AB84" s="15"/>
      <c r="AC84" s="15"/>
      <c r="AD84" s="15"/>
      <c r="AE84" s="15">
        <v>300</v>
      </c>
      <c r="AF84" s="15">
        <v>391.6</v>
      </c>
      <c r="AG84" s="15"/>
      <c r="AH84" s="15"/>
      <c r="AI84" s="15"/>
      <c r="AJ84" s="15">
        <v>391.6</v>
      </c>
      <c r="AK84" s="15">
        <v>732.6</v>
      </c>
      <c r="AL84" s="15"/>
      <c r="AM84" s="15"/>
      <c r="AN84" s="15"/>
      <c r="AO84" s="15">
        <v>691.6</v>
      </c>
      <c r="AP84" s="15">
        <v>200</v>
      </c>
      <c r="AQ84" s="15"/>
      <c r="AR84" s="15"/>
      <c r="AS84" s="15"/>
      <c r="AT84" s="15">
        <v>200</v>
      </c>
      <c r="AU84" s="15">
        <v>200</v>
      </c>
      <c r="AV84" s="15"/>
      <c r="AW84" s="15"/>
      <c r="AX84" s="15"/>
      <c r="AY84" s="15">
        <v>200</v>
      </c>
      <c r="AZ84" s="15"/>
      <c r="BA84" s="15"/>
      <c r="BB84" s="15"/>
      <c r="BC84" s="15">
        <v>500</v>
      </c>
      <c r="BD84" s="12"/>
    </row>
    <row r="85" spans="1:56" s="18" customFormat="1" ht="31.5">
      <c r="A85" s="24" t="s">
        <v>185</v>
      </c>
      <c r="B85" s="21" t="s">
        <v>25</v>
      </c>
      <c r="C85" s="21" t="s">
        <v>104</v>
      </c>
      <c r="D85" s="21" t="s">
        <v>66</v>
      </c>
      <c r="E85" s="23" t="s">
        <v>184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4"/>
      <c r="X85" s="14"/>
      <c r="Y85" s="14"/>
      <c r="Z85" s="12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1000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2"/>
    </row>
    <row r="86" spans="1:56" s="18" customFormat="1" ht="31.5">
      <c r="A86" s="22" t="s">
        <v>185</v>
      </c>
      <c r="B86" s="21" t="s">
        <v>25</v>
      </c>
      <c r="C86" s="21" t="s">
        <v>104</v>
      </c>
      <c r="D86" s="21" t="s">
        <v>66</v>
      </c>
      <c r="E86" s="27" t="s">
        <v>184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21" t="s">
        <v>43</v>
      </c>
      <c r="U86" s="13"/>
      <c r="V86" s="14"/>
      <c r="W86" s="14"/>
      <c r="X86" s="14"/>
      <c r="Y86" s="14"/>
      <c r="Z86" s="12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>
        <v>1000</v>
      </c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2"/>
    </row>
    <row r="87" spans="1:56" ht="126">
      <c r="A87" s="8" t="s">
        <v>134</v>
      </c>
      <c r="B87" s="9" t="s">
        <v>25</v>
      </c>
      <c r="C87" s="9" t="s">
        <v>104</v>
      </c>
      <c r="D87" s="9" t="s">
        <v>66</v>
      </c>
      <c r="E87" s="9" t="s">
        <v>135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/>
      <c r="AA87" s="11">
        <v>1208.8</v>
      </c>
      <c r="AB87" s="11"/>
      <c r="AC87" s="11">
        <v>1054.9000000000001</v>
      </c>
      <c r="AD87" s="11"/>
      <c r="AE87" s="11">
        <v>153.9</v>
      </c>
      <c r="AF87" s="11">
        <v>-1</v>
      </c>
      <c r="AG87" s="11"/>
      <c r="AH87" s="11">
        <v>-0.9</v>
      </c>
      <c r="AI87" s="11"/>
      <c r="AJ87" s="11">
        <v>-0.1</v>
      </c>
      <c r="AK87" s="11">
        <v>605.4</v>
      </c>
      <c r="AL87" s="11"/>
      <c r="AM87" s="11">
        <v>1054</v>
      </c>
      <c r="AN87" s="11"/>
      <c r="AO87" s="11">
        <v>153.80000000000001</v>
      </c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8"/>
    </row>
    <row r="88" spans="1:56" ht="173.25">
      <c r="A88" s="16" t="s">
        <v>136</v>
      </c>
      <c r="B88" s="13" t="s">
        <v>25</v>
      </c>
      <c r="C88" s="13" t="s">
        <v>104</v>
      </c>
      <c r="D88" s="13" t="s">
        <v>66</v>
      </c>
      <c r="E88" s="13" t="s">
        <v>135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43</v>
      </c>
      <c r="U88" s="13"/>
      <c r="V88" s="14"/>
      <c r="W88" s="14"/>
      <c r="X88" s="14"/>
      <c r="Y88" s="14"/>
      <c r="Z88" s="12"/>
      <c r="AA88" s="15">
        <v>1208.8</v>
      </c>
      <c r="AB88" s="15"/>
      <c r="AC88" s="15">
        <v>1054.9000000000001</v>
      </c>
      <c r="AD88" s="15"/>
      <c r="AE88" s="15">
        <v>153.9</v>
      </c>
      <c r="AF88" s="15">
        <v>-1</v>
      </c>
      <c r="AG88" s="15"/>
      <c r="AH88" s="15">
        <v>-0.9</v>
      </c>
      <c r="AI88" s="15"/>
      <c r="AJ88" s="15">
        <v>-0.1</v>
      </c>
      <c r="AK88" s="15">
        <v>605.4</v>
      </c>
      <c r="AL88" s="15"/>
      <c r="AM88" s="15">
        <v>1054</v>
      </c>
      <c r="AN88" s="15"/>
      <c r="AO88" s="15">
        <v>153.80000000000001</v>
      </c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2"/>
    </row>
    <row r="89" spans="1:56" ht="15.75">
      <c r="A89" s="8" t="s">
        <v>137</v>
      </c>
      <c r="B89" s="9" t="s">
        <v>25</v>
      </c>
      <c r="C89" s="9" t="s">
        <v>104</v>
      </c>
      <c r="D89" s="9" t="s">
        <v>66</v>
      </c>
      <c r="E89" s="9" t="s">
        <v>138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/>
      <c r="AA89" s="11">
        <v>60</v>
      </c>
      <c r="AB89" s="11"/>
      <c r="AC89" s="11"/>
      <c r="AD89" s="11"/>
      <c r="AE89" s="11">
        <v>60</v>
      </c>
      <c r="AF89" s="11">
        <v>174</v>
      </c>
      <c r="AG89" s="11"/>
      <c r="AH89" s="11"/>
      <c r="AI89" s="11"/>
      <c r="AJ89" s="11">
        <v>174</v>
      </c>
      <c r="AK89" s="11">
        <v>120</v>
      </c>
      <c r="AL89" s="11"/>
      <c r="AM89" s="11"/>
      <c r="AN89" s="11"/>
      <c r="AO89" s="11">
        <v>234</v>
      </c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8"/>
    </row>
    <row r="90" spans="1:56" ht="63">
      <c r="A90" s="12" t="s">
        <v>139</v>
      </c>
      <c r="B90" s="13" t="s">
        <v>25</v>
      </c>
      <c r="C90" s="13" t="s">
        <v>104</v>
      </c>
      <c r="D90" s="13" t="s">
        <v>66</v>
      </c>
      <c r="E90" s="13" t="s">
        <v>138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43</v>
      </c>
      <c r="U90" s="13"/>
      <c r="V90" s="14"/>
      <c r="W90" s="14"/>
      <c r="X90" s="14"/>
      <c r="Y90" s="14"/>
      <c r="Z90" s="12"/>
      <c r="AA90" s="15">
        <v>60</v>
      </c>
      <c r="AB90" s="15"/>
      <c r="AC90" s="15"/>
      <c r="AD90" s="15"/>
      <c r="AE90" s="15">
        <v>60</v>
      </c>
      <c r="AF90" s="15">
        <v>174</v>
      </c>
      <c r="AG90" s="15"/>
      <c r="AH90" s="15"/>
      <c r="AI90" s="15"/>
      <c r="AJ90" s="15">
        <v>174</v>
      </c>
      <c r="AK90" s="15">
        <v>120</v>
      </c>
      <c r="AL90" s="15"/>
      <c r="AM90" s="15"/>
      <c r="AN90" s="15"/>
      <c r="AO90" s="15">
        <v>234</v>
      </c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2"/>
    </row>
    <row r="91" spans="1:56" s="18" customFormat="1" ht="47.25">
      <c r="A91" s="24" t="s">
        <v>183</v>
      </c>
      <c r="B91" s="21" t="s">
        <v>25</v>
      </c>
      <c r="C91" s="21" t="s">
        <v>104</v>
      </c>
      <c r="D91" s="21" t="s">
        <v>66</v>
      </c>
      <c r="E91" s="25" t="s">
        <v>182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2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26">
        <v>9087.7999999999993</v>
      </c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2"/>
    </row>
    <row r="92" spans="1:56" s="18" customFormat="1" ht="47.25">
      <c r="A92" s="22" t="s">
        <v>183</v>
      </c>
      <c r="B92" s="21" t="s">
        <v>25</v>
      </c>
      <c r="C92" s="21" t="s">
        <v>104</v>
      </c>
      <c r="D92" s="21" t="s">
        <v>66</v>
      </c>
      <c r="E92" s="21" t="s">
        <v>182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4"/>
      <c r="X92" s="14"/>
      <c r="Y92" s="14"/>
      <c r="Z92" s="12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>
        <v>9087.7999999999993</v>
      </c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2"/>
    </row>
    <row r="93" spans="1:56" ht="15.75">
      <c r="A93" s="5" t="s">
        <v>141</v>
      </c>
      <c r="B93" s="4" t="s">
        <v>25</v>
      </c>
      <c r="C93" s="4" t="s">
        <v>140</v>
      </c>
      <c r="D93" s="4" t="s">
        <v>28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  <c r="Y93" s="6"/>
      <c r="Z93" s="5"/>
      <c r="AA93" s="7">
        <v>80</v>
      </c>
      <c r="AB93" s="7"/>
      <c r="AC93" s="7"/>
      <c r="AD93" s="7"/>
      <c r="AE93" s="7">
        <v>80</v>
      </c>
      <c r="AF93" s="7">
        <v>40</v>
      </c>
      <c r="AG93" s="7"/>
      <c r="AH93" s="7"/>
      <c r="AI93" s="7"/>
      <c r="AJ93" s="7">
        <v>40</v>
      </c>
      <c r="AK93" s="7">
        <f>SUM(AK94)</f>
        <v>223</v>
      </c>
      <c r="AL93" s="7"/>
      <c r="AM93" s="7"/>
      <c r="AN93" s="7"/>
      <c r="AO93" s="7">
        <v>120</v>
      </c>
      <c r="AP93" s="7">
        <v>50</v>
      </c>
      <c r="AQ93" s="7"/>
      <c r="AR93" s="7"/>
      <c r="AS93" s="7"/>
      <c r="AT93" s="7">
        <v>50</v>
      </c>
      <c r="AU93" s="7"/>
      <c r="AV93" s="7"/>
      <c r="AW93" s="7"/>
      <c r="AX93" s="7"/>
      <c r="AY93" s="7"/>
      <c r="AZ93" s="7"/>
      <c r="BA93" s="7"/>
      <c r="BB93" s="7"/>
      <c r="BC93" s="7">
        <v>50</v>
      </c>
      <c r="BD93" s="5"/>
    </row>
    <row r="94" spans="1:56" ht="15.75">
      <c r="A94" s="5" t="s">
        <v>142</v>
      </c>
      <c r="B94" s="4" t="s">
        <v>25</v>
      </c>
      <c r="C94" s="4" t="s">
        <v>140</v>
      </c>
      <c r="D94" s="4" t="s">
        <v>140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6"/>
      <c r="W94" s="6"/>
      <c r="X94" s="6"/>
      <c r="Y94" s="6"/>
      <c r="Z94" s="5"/>
      <c r="AA94" s="7">
        <v>80</v>
      </c>
      <c r="AB94" s="7"/>
      <c r="AC94" s="7"/>
      <c r="AD94" s="7"/>
      <c r="AE94" s="7">
        <v>80</v>
      </c>
      <c r="AF94" s="7">
        <v>40</v>
      </c>
      <c r="AG94" s="7"/>
      <c r="AH94" s="7"/>
      <c r="AI94" s="7"/>
      <c r="AJ94" s="7">
        <v>40</v>
      </c>
      <c r="AK94" s="7">
        <f>SUM(AK95)</f>
        <v>223</v>
      </c>
      <c r="AL94" s="7"/>
      <c r="AM94" s="7"/>
      <c r="AN94" s="7"/>
      <c r="AO94" s="7">
        <v>120</v>
      </c>
      <c r="AP94" s="7">
        <v>50</v>
      </c>
      <c r="AQ94" s="7"/>
      <c r="AR94" s="7"/>
      <c r="AS94" s="7"/>
      <c r="AT94" s="7">
        <v>50</v>
      </c>
      <c r="AU94" s="7"/>
      <c r="AV94" s="7"/>
      <c r="AW94" s="7"/>
      <c r="AX94" s="7"/>
      <c r="AY94" s="7"/>
      <c r="AZ94" s="7"/>
      <c r="BA94" s="7"/>
      <c r="BB94" s="7"/>
      <c r="BC94" s="7">
        <v>50</v>
      </c>
      <c r="BD94" s="5"/>
    </row>
    <row r="95" spans="1:56" ht="31.5">
      <c r="A95" s="8" t="s">
        <v>143</v>
      </c>
      <c r="B95" s="9" t="s">
        <v>25</v>
      </c>
      <c r="C95" s="9" t="s">
        <v>140</v>
      </c>
      <c r="D95" s="9" t="s">
        <v>140</v>
      </c>
      <c r="E95" s="9" t="s">
        <v>144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/>
      <c r="AA95" s="11">
        <v>80</v>
      </c>
      <c r="AB95" s="11"/>
      <c r="AC95" s="11"/>
      <c r="AD95" s="11"/>
      <c r="AE95" s="11">
        <v>80</v>
      </c>
      <c r="AF95" s="11">
        <v>40</v>
      </c>
      <c r="AG95" s="11"/>
      <c r="AH95" s="11"/>
      <c r="AI95" s="11"/>
      <c r="AJ95" s="11">
        <v>40</v>
      </c>
      <c r="AK95" s="11">
        <v>223</v>
      </c>
      <c r="AL95" s="11"/>
      <c r="AM95" s="11"/>
      <c r="AN95" s="11"/>
      <c r="AO95" s="11">
        <v>120</v>
      </c>
      <c r="AP95" s="11">
        <v>50</v>
      </c>
      <c r="AQ95" s="11"/>
      <c r="AR95" s="11"/>
      <c r="AS95" s="11"/>
      <c r="AT95" s="11">
        <v>50</v>
      </c>
      <c r="AU95" s="11"/>
      <c r="AV95" s="11"/>
      <c r="AW95" s="11"/>
      <c r="AX95" s="11"/>
      <c r="AY95" s="11"/>
      <c r="AZ95" s="11"/>
      <c r="BA95" s="11"/>
      <c r="BB95" s="11"/>
      <c r="BC95" s="11">
        <v>50</v>
      </c>
      <c r="BD95" s="8"/>
    </row>
    <row r="96" spans="1:56" ht="126">
      <c r="A96" s="16" t="s">
        <v>145</v>
      </c>
      <c r="B96" s="13" t="s">
        <v>25</v>
      </c>
      <c r="C96" s="13" t="s">
        <v>140</v>
      </c>
      <c r="D96" s="13" t="s">
        <v>140</v>
      </c>
      <c r="E96" s="13" t="s">
        <v>144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35</v>
      </c>
      <c r="U96" s="13"/>
      <c r="V96" s="14"/>
      <c r="W96" s="14"/>
      <c r="X96" s="14"/>
      <c r="Y96" s="14"/>
      <c r="Z96" s="12"/>
      <c r="AA96" s="15">
        <v>80</v>
      </c>
      <c r="AB96" s="15"/>
      <c r="AC96" s="15"/>
      <c r="AD96" s="15"/>
      <c r="AE96" s="15">
        <v>80</v>
      </c>
      <c r="AF96" s="15">
        <v>40</v>
      </c>
      <c r="AG96" s="15"/>
      <c r="AH96" s="15"/>
      <c r="AI96" s="15"/>
      <c r="AJ96" s="15">
        <v>40</v>
      </c>
      <c r="AK96" s="15">
        <v>223</v>
      </c>
      <c r="AL96" s="15"/>
      <c r="AM96" s="15"/>
      <c r="AN96" s="15"/>
      <c r="AO96" s="15">
        <v>120</v>
      </c>
      <c r="AP96" s="15">
        <v>50</v>
      </c>
      <c r="AQ96" s="15"/>
      <c r="AR96" s="15"/>
      <c r="AS96" s="15"/>
      <c r="AT96" s="15">
        <v>50</v>
      </c>
      <c r="AU96" s="15"/>
      <c r="AV96" s="15"/>
      <c r="AW96" s="15"/>
      <c r="AX96" s="15"/>
      <c r="AY96" s="15"/>
      <c r="AZ96" s="15"/>
      <c r="BA96" s="15"/>
      <c r="BB96" s="15"/>
      <c r="BC96" s="15">
        <v>50</v>
      </c>
      <c r="BD96" s="12"/>
    </row>
    <row r="97" spans="1:56" ht="15.75">
      <c r="A97" s="5" t="s">
        <v>147</v>
      </c>
      <c r="B97" s="4" t="s">
        <v>25</v>
      </c>
      <c r="C97" s="4" t="s">
        <v>146</v>
      </c>
      <c r="D97" s="4" t="s">
        <v>28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6"/>
      <c r="W97" s="6"/>
      <c r="X97" s="6"/>
      <c r="Y97" s="6"/>
      <c r="Z97" s="5"/>
      <c r="AA97" s="7">
        <v>8870</v>
      </c>
      <c r="AB97" s="7"/>
      <c r="AC97" s="7">
        <v>2390.1999999999998</v>
      </c>
      <c r="AD97" s="7">
        <v>997.7</v>
      </c>
      <c r="AE97" s="7">
        <v>5482.1</v>
      </c>
      <c r="AF97" s="7">
        <v>280</v>
      </c>
      <c r="AG97" s="7"/>
      <c r="AH97" s="7">
        <v>180</v>
      </c>
      <c r="AI97" s="7">
        <v>-0.2</v>
      </c>
      <c r="AJ97" s="7">
        <v>100.2</v>
      </c>
      <c r="AK97" s="7">
        <f>SUM(AK98)</f>
        <v>9648.5</v>
      </c>
      <c r="AL97" s="7"/>
      <c r="AM97" s="7">
        <v>2570.1999999999998</v>
      </c>
      <c r="AN97" s="7">
        <v>997.5</v>
      </c>
      <c r="AO97" s="7">
        <v>5582.3</v>
      </c>
      <c r="AP97" s="7">
        <v>6001.8</v>
      </c>
      <c r="AQ97" s="7"/>
      <c r="AR97" s="7"/>
      <c r="AS97" s="7"/>
      <c r="AT97" s="7">
        <v>5551.8</v>
      </c>
      <c r="AU97" s="7"/>
      <c r="AV97" s="7"/>
      <c r="AW97" s="7"/>
      <c r="AX97" s="7"/>
      <c r="AY97" s="7">
        <v>450</v>
      </c>
      <c r="AZ97" s="7"/>
      <c r="BA97" s="7"/>
      <c r="BB97" s="7"/>
      <c r="BC97" s="7">
        <v>6981.9</v>
      </c>
      <c r="BD97" s="5"/>
    </row>
    <row r="98" spans="1:56" ht="15.75">
      <c r="A98" s="5" t="s">
        <v>148</v>
      </c>
      <c r="B98" s="4" t="s">
        <v>25</v>
      </c>
      <c r="C98" s="4" t="s">
        <v>146</v>
      </c>
      <c r="D98" s="4" t="s">
        <v>27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/>
      <c r="AA98" s="7">
        <v>8870</v>
      </c>
      <c r="AB98" s="7"/>
      <c r="AC98" s="7">
        <v>2390.1999999999998</v>
      </c>
      <c r="AD98" s="7">
        <v>997.7</v>
      </c>
      <c r="AE98" s="7">
        <v>5482.1</v>
      </c>
      <c r="AF98" s="7">
        <v>280</v>
      </c>
      <c r="AG98" s="7"/>
      <c r="AH98" s="7">
        <v>180</v>
      </c>
      <c r="AI98" s="7">
        <v>-0.2</v>
      </c>
      <c r="AJ98" s="7">
        <v>100.2</v>
      </c>
      <c r="AK98" s="7">
        <f>SUM(AK99+AK101+AK103+AK105+AK107)</f>
        <v>9648.5</v>
      </c>
      <c r="AL98" s="7"/>
      <c r="AM98" s="7">
        <v>2570.1999999999998</v>
      </c>
      <c r="AN98" s="7">
        <v>997.5</v>
      </c>
      <c r="AO98" s="7">
        <v>5582.3</v>
      </c>
      <c r="AP98" s="7">
        <v>6001.8</v>
      </c>
      <c r="AQ98" s="7"/>
      <c r="AR98" s="7"/>
      <c r="AS98" s="7"/>
      <c r="AT98" s="7">
        <v>5551.8</v>
      </c>
      <c r="AU98" s="7"/>
      <c r="AV98" s="7"/>
      <c r="AW98" s="7"/>
      <c r="AX98" s="7"/>
      <c r="AY98" s="7">
        <v>450</v>
      </c>
      <c r="AZ98" s="7"/>
      <c r="BA98" s="7"/>
      <c r="BB98" s="7"/>
      <c r="BC98" s="7">
        <v>6981.9</v>
      </c>
      <c r="BD98" s="5"/>
    </row>
    <row r="99" spans="1:56" ht="47.25">
      <c r="A99" s="8" t="s">
        <v>149</v>
      </c>
      <c r="B99" s="9" t="s">
        <v>25</v>
      </c>
      <c r="C99" s="9" t="s">
        <v>146</v>
      </c>
      <c r="D99" s="9" t="s">
        <v>27</v>
      </c>
      <c r="E99" s="9" t="s">
        <v>150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/>
      <c r="AA99" s="11">
        <v>4119.3</v>
      </c>
      <c r="AB99" s="11"/>
      <c r="AC99" s="11"/>
      <c r="AD99" s="11"/>
      <c r="AE99" s="11">
        <v>4119.3</v>
      </c>
      <c r="AF99" s="11">
        <v>-80</v>
      </c>
      <c r="AG99" s="11"/>
      <c r="AH99" s="11"/>
      <c r="AI99" s="11"/>
      <c r="AJ99" s="11">
        <v>-80</v>
      </c>
      <c r="AK99" s="11">
        <v>4244</v>
      </c>
      <c r="AL99" s="11"/>
      <c r="AM99" s="11"/>
      <c r="AN99" s="11"/>
      <c r="AO99" s="11">
        <v>4039.3</v>
      </c>
      <c r="AP99" s="11">
        <v>3451.8</v>
      </c>
      <c r="AQ99" s="11"/>
      <c r="AR99" s="11"/>
      <c r="AS99" s="11"/>
      <c r="AT99" s="11">
        <v>3451.8</v>
      </c>
      <c r="AU99" s="11"/>
      <c r="AV99" s="11"/>
      <c r="AW99" s="11"/>
      <c r="AX99" s="11"/>
      <c r="AY99" s="11"/>
      <c r="AZ99" s="11"/>
      <c r="BA99" s="11"/>
      <c r="BB99" s="11"/>
      <c r="BC99" s="11">
        <v>3531.9</v>
      </c>
      <c r="BD99" s="8"/>
    </row>
    <row r="100" spans="1:56" ht="94.5">
      <c r="A100" s="12" t="s">
        <v>151</v>
      </c>
      <c r="B100" s="13" t="s">
        <v>25</v>
      </c>
      <c r="C100" s="13" t="s">
        <v>146</v>
      </c>
      <c r="D100" s="13" t="s">
        <v>27</v>
      </c>
      <c r="E100" s="13" t="s">
        <v>150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103</v>
      </c>
      <c r="U100" s="13"/>
      <c r="V100" s="14"/>
      <c r="W100" s="14"/>
      <c r="X100" s="14"/>
      <c r="Y100" s="14"/>
      <c r="Z100" s="12"/>
      <c r="AA100" s="15">
        <v>4119.3</v>
      </c>
      <c r="AB100" s="15"/>
      <c r="AC100" s="15"/>
      <c r="AD100" s="15"/>
      <c r="AE100" s="15">
        <v>4119.3</v>
      </c>
      <c r="AF100" s="15">
        <v>-80</v>
      </c>
      <c r="AG100" s="15"/>
      <c r="AH100" s="15"/>
      <c r="AI100" s="15"/>
      <c r="AJ100" s="15">
        <v>-80</v>
      </c>
      <c r="AK100" s="15">
        <v>4244</v>
      </c>
      <c r="AL100" s="15"/>
      <c r="AM100" s="15"/>
      <c r="AN100" s="15"/>
      <c r="AO100" s="15">
        <v>4039.3</v>
      </c>
      <c r="AP100" s="15">
        <v>3451.8</v>
      </c>
      <c r="AQ100" s="15"/>
      <c r="AR100" s="15"/>
      <c r="AS100" s="15"/>
      <c r="AT100" s="15">
        <v>3451.8</v>
      </c>
      <c r="AU100" s="15"/>
      <c r="AV100" s="15"/>
      <c r="AW100" s="15"/>
      <c r="AX100" s="15"/>
      <c r="AY100" s="15"/>
      <c r="AZ100" s="15"/>
      <c r="BA100" s="15"/>
      <c r="BB100" s="15"/>
      <c r="BC100" s="15">
        <v>3531.9</v>
      </c>
      <c r="BD100" s="12"/>
    </row>
    <row r="101" spans="1:56" ht="126">
      <c r="A101" s="8" t="s">
        <v>152</v>
      </c>
      <c r="B101" s="9" t="s">
        <v>25</v>
      </c>
      <c r="C101" s="9" t="s">
        <v>146</v>
      </c>
      <c r="D101" s="9" t="s">
        <v>27</v>
      </c>
      <c r="E101" s="9" t="s">
        <v>153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/>
      <c r="AA101" s="11">
        <v>3364.4</v>
      </c>
      <c r="AB101" s="11"/>
      <c r="AC101" s="11">
        <v>1682.2</v>
      </c>
      <c r="AD101" s="11">
        <v>888</v>
      </c>
      <c r="AE101" s="11">
        <v>794.2</v>
      </c>
      <c r="AF101" s="11">
        <v>360</v>
      </c>
      <c r="AG101" s="11"/>
      <c r="AH101" s="11">
        <v>180</v>
      </c>
      <c r="AI101" s="11">
        <v>-0.2</v>
      </c>
      <c r="AJ101" s="11">
        <v>180.2</v>
      </c>
      <c r="AK101" s="11">
        <v>4192.6000000000004</v>
      </c>
      <c r="AL101" s="11"/>
      <c r="AM101" s="11">
        <v>1862.2</v>
      </c>
      <c r="AN101" s="11">
        <v>887.8</v>
      </c>
      <c r="AO101" s="11">
        <v>974.4</v>
      </c>
      <c r="AP101" s="11">
        <v>1650</v>
      </c>
      <c r="AQ101" s="11"/>
      <c r="AR101" s="11"/>
      <c r="AS101" s="11"/>
      <c r="AT101" s="11">
        <v>1650</v>
      </c>
      <c r="AU101" s="11"/>
      <c r="AV101" s="11"/>
      <c r="AW101" s="11"/>
      <c r="AX101" s="11"/>
      <c r="AY101" s="11"/>
      <c r="AZ101" s="11"/>
      <c r="BA101" s="11"/>
      <c r="BB101" s="11"/>
      <c r="BC101" s="11">
        <v>2500</v>
      </c>
      <c r="BD101" s="8"/>
    </row>
    <row r="102" spans="1:56" ht="173.25">
      <c r="A102" s="16" t="s">
        <v>154</v>
      </c>
      <c r="B102" s="13" t="s">
        <v>25</v>
      </c>
      <c r="C102" s="13" t="s">
        <v>146</v>
      </c>
      <c r="D102" s="13" t="s">
        <v>27</v>
      </c>
      <c r="E102" s="13" t="s">
        <v>153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103</v>
      </c>
      <c r="U102" s="13"/>
      <c r="V102" s="14"/>
      <c r="W102" s="14"/>
      <c r="X102" s="14"/>
      <c r="Y102" s="14"/>
      <c r="Z102" s="12"/>
      <c r="AA102" s="15">
        <v>3364.4</v>
      </c>
      <c r="AB102" s="15"/>
      <c r="AC102" s="15">
        <v>1682.2</v>
      </c>
      <c r="AD102" s="15">
        <v>888</v>
      </c>
      <c r="AE102" s="15">
        <v>794.2</v>
      </c>
      <c r="AF102" s="15">
        <v>360</v>
      </c>
      <c r="AG102" s="15"/>
      <c r="AH102" s="15">
        <v>180</v>
      </c>
      <c r="AI102" s="15">
        <v>-0.2</v>
      </c>
      <c r="AJ102" s="15">
        <v>180.2</v>
      </c>
      <c r="AK102" s="15">
        <v>4192.6000000000004</v>
      </c>
      <c r="AL102" s="15"/>
      <c r="AM102" s="15">
        <v>1862.2</v>
      </c>
      <c r="AN102" s="15">
        <v>887.8</v>
      </c>
      <c r="AO102" s="15">
        <v>974.4</v>
      </c>
      <c r="AP102" s="15">
        <v>1650</v>
      </c>
      <c r="AQ102" s="15"/>
      <c r="AR102" s="15"/>
      <c r="AS102" s="15"/>
      <c r="AT102" s="15">
        <v>1650</v>
      </c>
      <c r="AU102" s="15"/>
      <c r="AV102" s="15"/>
      <c r="AW102" s="15"/>
      <c r="AX102" s="15"/>
      <c r="AY102" s="15"/>
      <c r="AZ102" s="15"/>
      <c r="BA102" s="15"/>
      <c r="BB102" s="15"/>
      <c r="BC102" s="15">
        <v>2500</v>
      </c>
      <c r="BD102" s="12"/>
    </row>
    <row r="103" spans="1:56" ht="47.25">
      <c r="A103" s="8" t="s">
        <v>155</v>
      </c>
      <c r="B103" s="9" t="s">
        <v>25</v>
      </c>
      <c r="C103" s="9" t="s">
        <v>146</v>
      </c>
      <c r="D103" s="9" t="s">
        <v>27</v>
      </c>
      <c r="E103" s="9" t="s">
        <v>156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/>
      <c r="AA103" s="11">
        <v>526.29999999999995</v>
      </c>
      <c r="AB103" s="11"/>
      <c r="AC103" s="11">
        <v>500</v>
      </c>
      <c r="AD103" s="11"/>
      <c r="AE103" s="11">
        <v>26.3</v>
      </c>
      <c r="AF103" s="11"/>
      <c r="AG103" s="11"/>
      <c r="AH103" s="11"/>
      <c r="AI103" s="11"/>
      <c r="AJ103" s="11"/>
      <c r="AK103" s="11">
        <v>263.2</v>
      </c>
      <c r="AL103" s="11"/>
      <c r="AM103" s="11">
        <v>500</v>
      </c>
      <c r="AN103" s="11"/>
      <c r="AO103" s="11">
        <v>26.3</v>
      </c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8"/>
    </row>
    <row r="104" spans="1:56" ht="94.5">
      <c r="A104" s="12" t="s">
        <v>157</v>
      </c>
      <c r="B104" s="13" t="s">
        <v>25</v>
      </c>
      <c r="C104" s="13" t="s">
        <v>146</v>
      </c>
      <c r="D104" s="13" t="s">
        <v>27</v>
      </c>
      <c r="E104" s="13" t="s">
        <v>156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103</v>
      </c>
      <c r="U104" s="13"/>
      <c r="V104" s="14"/>
      <c r="W104" s="14"/>
      <c r="X104" s="14"/>
      <c r="Y104" s="14"/>
      <c r="Z104" s="12"/>
      <c r="AA104" s="15">
        <v>526.29999999999995</v>
      </c>
      <c r="AB104" s="15"/>
      <c r="AC104" s="15">
        <v>500</v>
      </c>
      <c r="AD104" s="15"/>
      <c r="AE104" s="15">
        <v>26.3</v>
      </c>
      <c r="AF104" s="15"/>
      <c r="AG104" s="15"/>
      <c r="AH104" s="15"/>
      <c r="AI104" s="15"/>
      <c r="AJ104" s="15"/>
      <c r="AK104" s="15">
        <v>263.2</v>
      </c>
      <c r="AL104" s="15"/>
      <c r="AM104" s="15">
        <v>500</v>
      </c>
      <c r="AN104" s="15"/>
      <c r="AO104" s="15">
        <v>26.3</v>
      </c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2"/>
    </row>
    <row r="105" spans="1:56" ht="47.25">
      <c r="A105" s="8" t="s">
        <v>149</v>
      </c>
      <c r="B105" s="9" t="s">
        <v>25</v>
      </c>
      <c r="C105" s="9" t="s">
        <v>146</v>
      </c>
      <c r="D105" s="9" t="s">
        <v>27</v>
      </c>
      <c r="E105" s="9" t="s">
        <v>158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/>
      <c r="AA105" s="11">
        <v>444</v>
      </c>
      <c r="AB105" s="11"/>
      <c r="AC105" s="11"/>
      <c r="AD105" s="11"/>
      <c r="AE105" s="11">
        <v>444</v>
      </c>
      <c r="AF105" s="11"/>
      <c r="AG105" s="11"/>
      <c r="AH105" s="11"/>
      <c r="AI105" s="11"/>
      <c r="AJ105" s="11"/>
      <c r="AK105" s="11">
        <v>471.3</v>
      </c>
      <c r="AL105" s="11"/>
      <c r="AM105" s="11"/>
      <c r="AN105" s="11"/>
      <c r="AO105" s="11">
        <v>444</v>
      </c>
      <c r="AP105" s="11">
        <v>450</v>
      </c>
      <c r="AQ105" s="11"/>
      <c r="AR105" s="11"/>
      <c r="AS105" s="11"/>
      <c r="AT105" s="11">
        <v>450</v>
      </c>
      <c r="AU105" s="11"/>
      <c r="AV105" s="11"/>
      <c r="AW105" s="11"/>
      <c r="AX105" s="11"/>
      <c r="AY105" s="11"/>
      <c r="AZ105" s="11"/>
      <c r="BA105" s="11"/>
      <c r="BB105" s="11"/>
      <c r="BC105" s="11">
        <v>500</v>
      </c>
      <c r="BD105" s="8"/>
    </row>
    <row r="106" spans="1:56" ht="94.5">
      <c r="A106" s="12" t="s">
        <v>151</v>
      </c>
      <c r="B106" s="13" t="s">
        <v>25</v>
      </c>
      <c r="C106" s="13" t="s">
        <v>146</v>
      </c>
      <c r="D106" s="13" t="s">
        <v>27</v>
      </c>
      <c r="E106" s="13" t="s">
        <v>158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103</v>
      </c>
      <c r="U106" s="13"/>
      <c r="V106" s="14"/>
      <c r="W106" s="14"/>
      <c r="X106" s="14"/>
      <c r="Y106" s="14"/>
      <c r="Z106" s="12"/>
      <c r="AA106" s="15">
        <v>444</v>
      </c>
      <c r="AB106" s="15"/>
      <c r="AC106" s="15"/>
      <c r="AD106" s="15"/>
      <c r="AE106" s="15">
        <v>444</v>
      </c>
      <c r="AF106" s="15"/>
      <c r="AG106" s="15"/>
      <c r="AH106" s="15"/>
      <c r="AI106" s="15"/>
      <c r="AJ106" s="15"/>
      <c r="AK106" s="15">
        <v>471.3</v>
      </c>
      <c r="AL106" s="15"/>
      <c r="AM106" s="15"/>
      <c r="AN106" s="15"/>
      <c r="AO106" s="15">
        <v>444</v>
      </c>
      <c r="AP106" s="15">
        <v>450</v>
      </c>
      <c r="AQ106" s="15"/>
      <c r="AR106" s="15"/>
      <c r="AS106" s="15"/>
      <c r="AT106" s="15">
        <v>450</v>
      </c>
      <c r="AU106" s="15"/>
      <c r="AV106" s="15"/>
      <c r="AW106" s="15"/>
      <c r="AX106" s="15"/>
      <c r="AY106" s="15"/>
      <c r="AZ106" s="15"/>
      <c r="BA106" s="15"/>
      <c r="BB106" s="15"/>
      <c r="BC106" s="15">
        <v>500</v>
      </c>
      <c r="BD106" s="12"/>
    </row>
    <row r="107" spans="1:56" ht="126">
      <c r="A107" s="8" t="s">
        <v>152</v>
      </c>
      <c r="B107" s="9" t="s">
        <v>25</v>
      </c>
      <c r="C107" s="9" t="s">
        <v>146</v>
      </c>
      <c r="D107" s="9" t="s">
        <v>27</v>
      </c>
      <c r="E107" s="9" t="s">
        <v>159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  <c r="W107" s="10"/>
      <c r="X107" s="10"/>
      <c r="Y107" s="10"/>
      <c r="Z107" s="8"/>
      <c r="AA107" s="11">
        <v>416</v>
      </c>
      <c r="AB107" s="11"/>
      <c r="AC107" s="11">
        <v>208</v>
      </c>
      <c r="AD107" s="11">
        <v>109.7</v>
      </c>
      <c r="AE107" s="11">
        <v>98.3</v>
      </c>
      <c r="AF107" s="11"/>
      <c r="AG107" s="11"/>
      <c r="AH107" s="11"/>
      <c r="AI107" s="11"/>
      <c r="AJ107" s="11"/>
      <c r="AK107" s="11">
        <v>477.4</v>
      </c>
      <c r="AL107" s="11"/>
      <c r="AM107" s="11">
        <v>208</v>
      </c>
      <c r="AN107" s="11">
        <v>109.7</v>
      </c>
      <c r="AO107" s="11">
        <v>98.3</v>
      </c>
      <c r="AP107" s="11">
        <v>450</v>
      </c>
      <c r="AQ107" s="11"/>
      <c r="AR107" s="11"/>
      <c r="AS107" s="11"/>
      <c r="AT107" s="11"/>
      <c r="AU107" s="11"/>
      <c r="AV107" s="11"/>
      <c r="AW107" s="11"/>
      <c r="AX107" s="11"/>
      <c r="AY107" s="11">
        <v>450</v>
      </c>
      <c r="AZ107" s="11"/>
      <c r="BA107" s="11"/>
      <c r="BB107" s="11"/>
      <c r="BC107" s="11">
        <v>450</v>
      </c>
      <c r="BD107" s="8"/>
    </row>
    <row r="108" spans="1:56" ht="173.25">
      <c r="A108" s="16" t="s">
        <v>154</v>
      </c>
      <c r="B108" s="13" t="s">
        <v>25</v>
      </c>
      <c r="C108" s="13" t="s">
        <v>146</v>
      </c>
      <c r="D108" s="13" t="s">
        <v>27</v>
      </c>
      <c r="E108" s="13" t="s">
        <v>159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103</v>
      </c>
      <c r="U108" s="13"/>
      <c r="V108" s="14"/>
      <c r="W108" s="14"/>
      <c r="X108" s="14"/>
      <c r="Y108" s="14"/>
      <c r="Z108" s="12"/>
      <c r="AA108" s="15">
        <v>416</v>
      </c>
      <c r="AB108" s="15"/>
      <c r="AC108" s="15">
        <v>208</v>
      </c>
      <c r="AD108" s="15">
        <v>109.7</v>
      </c>
      <c r="AE108" s="15">
        <v>98.3</v>
      </c>
      <c r="AF108" s="15"/>
      <c r="AG108" s="15"/>
      <c r="AH108" s="15"/>
      <c r="AI108" s="15"/>
      <c r="AJ108" s="15"/>
      <c r="AK108" s="15">
        <v>477.4</v>
      </c>
      <c r="AL108" s="15"/>
      <c r="AM108" s="15">
        <v>208</v>
      </c>
      <c r="AN108" s="15">
        <v>109.7</v>
      </c>
      <c r="AO108" s="15">
        <v>98.3</v>
      </c>
      <c r="AP108" s="15">
        <v>450</v>
      </c>
      <c r="AQ108" s="15"/>
      <c r="AR108" s="15"/>
      <c r="AS108" s="15"/>
      <c r="AT108" s="15"/>
      <c r="AU108" s="15"/>
      <c r="AV108" s="15"/>
      <c r="AW108" s="15"/>
      <c r="AX108" s="15"/>
      <c r="AY108" s="15">
        <v>450</v>
      </c>
      <c r="AZ108" s="15"/>
      <c r="BA108" s="15"/>
      <c r="BB108" s="15"/>
      <c r="BC108" s="15">
        <v>450</v>
      </c>
      <c r="BD108" s="12"/>
    </row>
    <row r="109" spans="1:56" ht="15.75">
      <c r="A109" s="5" t="s">
        <v>160</v>
      </c>
      <c r="B109" s="4" t="s">
        <v>25</v>
      </c>
      <c r="C109" s="4" t="s">
        <v>74</v>
      </c>
      <c r="D109" s="4" t="s">
        <v>28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6"/>
      <c r="W109" s="6"/>
      <c r="X109" s="6"/>
      <c r="Y109" s="6"/>
      <c r="Z109" s="5"/>
      <c r="AA109" s="7">
        <v>297.39999999999998</v>
      </c>
      <c r="AB109" s="7"/>
      <c r="AC109" s="7"/>
      <c r="AD109" s="7"/>
      <c r="AE109" s="7">
        <v>297.39999999999998</v>
      </c>
      <c r="AF109" s="7">
        <v>25.9</v>
      </c>
      <c r="AG109" s="7"/>
      <c r="AH109" s="7"/>
      <c r="AI109" s="7"/>
      <c r="AJ109" s="7">
        <v>25.9</v>
      </c>
      <c r="AK109" s="7">
        <f>SUM(AK110)</f>
        <v>325.39999999999998</v>
      </c>
      <c r="AL109" s="7"/>
      <c r="AM109" s="7"/>
      <c r="AN109" s="7"/>
      <c r="AO109" s="7">
        <v>323.3</v>
      </c>
      <c r="AP109" s="7">
        <v>300</v>
      </c>
      <c r="AQ109" s="7"/>
      <c r="AR109" s="7"/>
      <c r="AS109" s="7"/>
      <c r="AT109" s="7">
        <v>300</v>
      </c>
      <c r="AU109" s="7"/>
      <c r="AV109" s="7"/>
      <c r="AW109" s="7"/>
      <c r="AX109" s="7"/>
      <c r="AY109" s="7"/>
      <c r="AZ109" s="7"/>
      <c r="BA109" s="7"/>
      <c r="BB109" s="7"/>
      <c r="BC109" s="7">
        <v>600</v>
      </c>
      <c r="BD109" s="5"/>
    </row>
    <row r="110" spans="1:56" ht="15.75">
      <c r="A110" s="5" t="s">
        <v>161</v>
      </c>
      <c r="B110" s="4" t="s">
        <v>25</v>
      </c>
      <c r="C110" s="4" t="s">
        <v>74</v>
      </c>
      <c r="D110" s="4" t="s">
        <v>27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/>
      <c r="AA110" s="7">
        <v>297.39999999999998</v>
      </c>
      <c r="AB110" s="7"/>
      <c r="AC110" s="7"/>
      <c r="AD110" s="7"/>
      <c r="AE110" s="7">
        <v>297.39999999999998</v>
      </c>
      <c r="AF110" s="7">
        <v>25.9</v>
      </c>
      <c r="AG110" s="7"/>
      <c r="AH110" s="7"/>
      <c r="AI110" s="7"/>
      <c r="AJ110" s="7">
        <v>25.9</v>
      </c>
      <c r="AK110" s="7">
        <f>SUM(AK111)</f>
        <v>325.39999999999998</v>
      </c>
      <c r="AL110" s="7"/>
      <c r="AM110" s="7"/>
      <c r="AN110" s="7"/>
      <c r="AO110" s="7">
        <v>323.3</v>
      </c>
      <c r="AP110" s="7">
        <v>300</v>
      </c>
      <c r="AQ110" s="7"/>
      <c r="AR110" s="7"/>
      <c r="AS110" s="7"/>
      <c r="AT110" s="7">
        <v>300</v>
      </c>
      <c r="AU110" s="7"/>
      <c r="AV110" s="7"/>
      <c r="AW110" s="7"/>
      <c r="AX110" s="7"/>
      <c r="AY110" s="7"/>
      <c r="AZ110" s="7"/>
      <c r="BA110" s="7"/>
      <c r="BB110" s="7"/>
      <c r="BC110" s="7">
        <v>600</v>
      </c>
      <c r="BD110" s="5"/>
    </row>
    <row r="111" spans="1:56" ht="47.25">
      <c r="A111" s="8" t="s">
        <v>162</v>
      </c>
      <c r="B111" s="9" t="s">
        <v>25</v>
      </c>
      <c r="C111" s="9" t="s">
        <v>74</v>
      </c>
      <c r="D111" s="9" t="s">
        <v>27</v>
      </c>
      <c r="E111" s="9" t="s">
        <v>163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/>
      <c r="AA111" s="11">
        <v>297.39999999999998</v>
      </c>
      <c r="AB111" s="11"/>
      <c r="AC111" s="11"/>
      <c r="AD111" s="11"/>
      <c r="AE111" s="11">
        <v>297.39999999999998</v>
      </c>
      <c r="AF111" s="11">
        <v>25.9</v>
      </c>
      <c r="AG111" s="11"/>
      <c r="AH111" s="11"/>
      <c r="AI111" s="11"/>
      <c r="AJ111" s="11">
        <v>25.9</v>
      </c>
      <c r="AK111" s="11">
        <v>325.39999999999998</v>
      </c>
      <c r="AL111" s="11"/>
      <c r="AM111" s="11"/>
      <c r="AN111" s="11"/>
      <c r="AO111" s="11">
        <v>323.3</v>
      </c>
      <c r="AP111" s="11">
        <v>300</v>
      </c>
      <c r="AQ111" s="11"/>
      <c r="AR111" s="11"/>
      <c r="AS111" s="11"/>
      <c r="AT111" s="11">
        <v>300</v>
      </c>
      <c r="AU111" s="11"/>
      <c r="AV111" s="11"/>
      <c r="AW111" s="11"/>
      <c r="AX111" s="11"/>
      <c r="AY111" s="11"/>
      <c r="AZ111" s="11"/>
      <c r="BA111" s="11"/>
      <c r="BB111" s="11"/>
      <c r="BC111" s="11">
        <v>600</v>
      </c>
      <c r="BD111" s="8"/>
    </row>
    <row r="112" spans="1:56" ht="78.75">
      <c r="A112" s="12" t="s">
        <v>164</v>
      </c>
      <c r="B112" s="13" t="s">
        <v>25</v>
      </c>
      <c r="C112" s="13" t="s">
        <v>74</v>
      </c>
      <c r="D112" s="13" t="s">
        <v>27</v>
      </c>
      <c r="E112" s="13" t="s">
        <v>163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62</v>
      </c>
      <c r="U112" s="13"/>
      <c r="V112" s="14"/>
      <c r="W112" s="14"/>
      <c r="X112" s="14"/>
      <c r="Y112" s="14"/>
      <c r="Z112" s="12"/>
      <c r="AA112" s="15">
        <v>297.39999999999998</v>
      </c>
      <c r="AB112" s="15"/>
      <c r="AC112" s="15"/>
      <c r="AD112" s="15"/>
      <c r="AE112" s="15">
        <v>297.39999999999998</v>
      </c>
      <c r="AF112" s="15">
        <v>25.9</v>
      </c>
      <c r="AG112" s="15"/>
      <c r="AH112" s="15"/>
      <c r="AI112" s="15"/>
      <c r="AJ112" s="15">
        <v>25.9</v>
      </c>
      <c r="AK112" s="15">
        <v>325.39999999999998</v>
      </c>
      <c r="AL112" s="15"/>
      <c r="AM112" s="15"/>
      <c r="AN112" s="15"/>
      <c r="AO112" s="15">
        <v>323.3</v>
      </c>
      <c r="AP112" s="15">
        <v>300</v>
      </c>
      <c r="AQ112" s="15"/>
      <c r="AR112" s="15"/>
      <c r="AS112" s="15"/>
      <c r="AT112" s="15">
        <v>300</v>
      </c>
      <c r="AU112" s="15"/>
      <c r="AV112" s="15"/>
      <c r="AW112" s="15"/>
      <c r="AX112" s="15"/>
      <c r="AY112" s="15"/>
      <c r="AZ112" s="15"/>
      <c r="BA112" s="15"/>
      <c r="BB112" s="15"/>
      <c r="BC112" s="15">
        <v>600</v>
      </c>
      <c r="BD112" s="12"/>
    </row>
    <row r="113" spans="1:56" ht="15.75">
      <c r="A113" s="5" t="s">
        <v>165</v>
      </c>
      <c r="B113" s="4" t="s">
        <v>25</v>
      </c>
      <c r="C113" s="4" t="s">
        <v>52</v>
      </c>
      <c r="D113" s="4" t="s">
        <v>28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5"/>
      <c r="AA113" s="7">
        <v>3450</v>
      </c>
      <c r="AB113" s="7"/>
      <c r="AC113" s="7"/>
      <c r="AD113" s="7"/>
      <c r="AE113" s="7">
        <v>3450</v>
      </c>
      <c r="AF113" s="7"/>
      <c r="AG113" s="7"/>
      <c r="AH113" s="7"/>
      <c r="AI113" s="7"/>
      <c r="AJ113" s="7"/>
      <c r="AK113" s="7">
        <f>SUM(AK114)</f>
        <v>3950</v>
      </c>
      <c r="AL113" s="7"/>
      <c r="AM113" s="7"/>
      <c r="AN113" s="7"/>
      <c r="AO113" s="7">
        <v>3450</v>
      </c>
      <c r="AP113" s="7">
        <v>3500</v>
      </c>
      <c r="AQ113" s="7"/>
      <c r="AR113" s="7"/>
      <c r="AS113" s="7"/>
      <c r="AT113" s="7">
        <v>3500</v>
      </c>
      <c r="AU113" s="7"/>
      <c r="AV113" s="7"/>
      <c r="AW113" s="7"/>
      <c r="AX113" s="7"/>
      <c r="AY113" s="7"/>
      <c r="AZ113" s="7"/>
      <c r="BA113" s="7"/>
      <c r="BB113" s="7"/>
      <c r="BC113" s="7">
        <v>3500</v>
      </c>
      <c r="BD113" s="5"/>
    </row>
    <row r="114" spans="1:56" ht="15.75">
      <c r="A114" s="5" t="s">
        <v>166</v>
      </c>
      <c r="B114" s="4" t="s">
        <v>25</v>
      </c>
      <c r="C114" s="4" t="s">
        <v>52</v>
      </c>
      <c r="D114" s="4" t="s">
        <v>27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5"/>
      <c r="AA114" s="7">
        <v>3450</v>
      </c>
      <c r="AB114" s="7"/>
      <c r="AC114" s="7"/>
      <c r="AD114" s="7"/>
      <c r="AE114" s="7">
        <v>3450</v>
      </c>
      <c r="AF114" s="7"/>
      <c r="AG114" s="7"/>
      <c r="AH114" s="7"/>
      <c r="AI114" s="7"/>
      <c r="AJ114" s="7"/>
      <c r="AK114" s="7">
        <f>SUM(AK115)</f>
        <v>3950</v>
      </c>
      <c r="AL114" s="7"/>
      <c r="AM114" s="7"/>
      <c r="AN114" s="7"/>
      <c r="AO114" s="7">
        <v>3450</v>
      </c>
      <c r="AP114" s="7">
        <v>3500</v>
      </c>
      <c r="AQ114" s="7"/>
      <c r="AR114" s="7"/>
      <c r="AS114" s="7"/>
      <c r="AT114" s="7">
        <v>3500</v>
      </c>
      <c r="AU114" s="7"/>
      <c r="AV114" s="7"/>
      <c r="AW114" s="7"/>
      <c r="AX114" s="7"/>
      <c r="AY114" s="7"/>
      <c r="AZ114" s="7"/>
      <c r="BA114" s="7"/>
      <c r="BB114" s="7"/>
      <c r="BC114" s="7">
        <v>3500</v>
      </c>
      <c r="BD114" s="5"/>
    </row>
    <row r="115" spans="1:56" ht="47.25">
      <c r="A115" s="8" t="s">
        <v>149</v>
      </c>
      <c r="B115" s="9" t="s">
        <v>25</v>
      </c>
      <c r="C115" s="9" t="s">
        <v>52</v>
      </c>
      <c r="D115" s="9" t="s">
        <v>27</v>
      </c>
      <c r="E115" s="9" t="s">
        <v>167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  <c r="W115" s="10"/>
      <c r="X115" s="10"/>
      <c r="Y115" s="10"/>
      <c r="Z115" s="8"/>
      <c r="AA115" s="11">
        <v>3450</v>
      </c>
      <c r="AB115" s="11"/>
      <c r="AC115" s="11"/>
      <c r="AD115" s="11"/>
      <c r="AE115" s="11">
        <v>3450</v>
      </c>
      <c r="AF115" s="11"/>
      <c r="AG115" s="11"/>
      <c r="AH115" s="11"/>
      <c r="AI115" s="11"/>
      <c r="AJ115" s="11"/>
      <c r="AK115" s="11">
        <v>3950</v>
      </c>
      <c r="AL115" s="11"/>
      <c r="AM115" s="11"/>
      <c r="AN115" s="11"/>
      <c r="AO115" s="11">
        <v>3450</v>
      </c>
      <c r="AP115" s="11">
        <v>3500</v>
      </c>
      <c r="AQ115" s="11"/>
      <c r="AR115" s="11"/>
      <c r="AS115" s="11"/>
      <c r="AT115" s="11">
        <v>3500</v>
      </c>
      <c r="AU115" s="11"/>
      <c r="AV115" s="11"/>
      <c r="AW115" s="11"/>
      <c r="AX115" s="11"/>
      <c r="AY115" s="11"/>
      <c r="AZ115" s="11"/>
      <c r="BA115" s="11"/>
      <c r="BB115" s="11"/>
      <c r="BC115" s="11">
        <v>3500</v>
      </c>
      <c r="BD115" s="8"/>
    </row>
    <row r="116" spans="1:56" ht="94.5">
      <c r="A116" s="12" t="s">
        <v>151</v>
      </c>
      <c r="B116" s="13" t="s">
        <v>25</v>
      </c>
      <c r="C116" s="13" t="s">
        <v>52</v>
      </c>
      <c r="D116" s="13" t="s">
        <v>27</v>
      </c>
      <c r="E116" s="13" t="s">
        <v>167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103</v>
      </c>
      <c r="U116" s="13"/>
      <c r="V116" s="14"/>
      <c r="W116" s="14"/>
      <c r="X116" s="14"/>
      <c r="Y116" s="14"/>
      <c r="Z116" s="12"/>
      <c r="AA116" s="15">
        <v>3450</v>
      </c>
      <c r="AB116" s="15"/>
      <c r="AC116" s="15"/>
      <c r="AD116" s="15"/>
      <c r="AE116" s="15">
        <v>3450</v>
      </c>
      <c r="AF116" s="15"/>
      <c r="AG116" s="15"/>
      <c r="AH116" s="15"/>
      <c r="AI116" s="15"/>
      <c r="AJ116" s="15"/>
      <c r="AK116" s="15">
        <v>3950</v>
      </c>
      <c r="AL116" s="15"/>
      <c r="AM116" s="15"/>
      <c r="AN116" s="15"/>
      <c r="AO116" s="15">
        <v>3450</v>
      </c>
      <c r="AP116" s="15">
        <v>3500</v>
      </c>
      <c r="AQ116" s="15"/>
      <c r="AR116" s="15"/>
      <c r="AS116" s="15"/>
      <c r="AT116" s="15">
        <v>3500</v>
      </c>
      <c r="AU116" s="15"/>
      <c r="AV116" s="15"/>
      <c r="AW116" s="15"/>
      <c r="AX116" s="15"/>
      <c r="AY116" s="15"/>
      <c r="AZ116" s="15"/>
      <c r="BA116" s="15"/>
      <c r="BB116" s="15"/>
      <c r="BC116" s="15">
        <v>3500</v>
      </c>
      <c r="BD116" s="12"/>
    </row>
    <row r="117" spans="1:56" ht="15.75">
      <c r="A117" s="17" t="s">
        <v>168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17"/>
      <c r="AA117" s="7">
        <v>34772.9</v>
      </c>
      <c r="AB117" s="7">
        <v>289.60000000000002</v>
      </c>
      <c r="AC117" s="7">
        <v>3448.6</v>
      </c>
      <c r="AD117" s="7">
        <v>997.7</v>
      </c>
      <c r="AE117" s="7">
        <v>30037</v>
      </c>
      <c r="AF117" s="7">
        <v>27637.4</v>
      </c>
      <c r="AG117" s="7">
        <v>2807.4</v>
      </c>
      <c r="AH117" s="7">
        <v>22305</v>
      </c>
      <c r="AI117" s="7">
        <v>1999.8</v>
      </c>
      <c r="AJ117" s="7">
        <v>525.20000000000005</v>
      </c>
      <c r="AK117" s="7">
        <f>SUM(AK9+AK33+AK38+AK47+AK60+AK93+AK109+AK113+AK97)</f>
        <v>52776.000000000007</v>
      </c>
      <c r="AL117" s="7">
        <v>3097</v>
      </c>
      <c r="AM117" s="7">
        <v>25753.599999999999</v>
      </c>
      <c r="AN117" s="7">
        <v>2997.5</v>
      </c>
      <c r="AO117" s="7">
        <v>30562.3</v>
      </c>
      <c r="AP117" s="7">
        <v>25845.200000000001</v>
      </c>
      <c r="AQ117" s="7">
        <v>299.60000000000002</v>
      </c>
      <c r="AR117" s="7">
        <v>3.5</v>
      </c>
      <c r="AS117" s="7"/>
      <c r="AT117" s="7">
        <v>25092.1</v>
      </c>
      <c r="AU117" s="7">
        <v>18036.7</v>
      </c>
      <c r="AV117" s="7"/>
      <c r="AW117" s="7">
        <v>8036.7</v>
      </c>
      <c r="AX117" s="7"/>
      <c r="AY117" s="7">
        <v>10450</v>
      </c>
      <c r="AZ117" s="7">
        <v>309.89999999999998</v>
      </c>
      <c r="BA117" s="7">
        <v>4011.4</v>
      </c>
      <c r="BB117" s="7"/>
      <c r="BC117" s="7">
        <v>26025.200000000001</v>
      </c>
      <c r="BD117" s="17"/>
    </row>
  </sheetData>
  <mergeCells count="44">
    <mergeCell ref="BB5:BB6"/>
    <mergeCell ref="AT5:AT6"/>
    <mergeCell ref="V5:V6"/>
    <mergeCell ref="W5:W6"/>
    <mergeCell ref="AX5:AX6"/>
    <mergeCell ref="BA5:BA6"/>
    <mergeCell ref="AC5:AC6"/>
    <mergeCell ref="AB5:AB6"/>
    <mergeCell ref="AV5:AV6"/>
    <mergeCell ref="AL5:AL6"/>
    <mergeCell ref="AG5:AG6"/>
    <mergeCell ref="AH5:AH6"/>
    <mergeCell ref="AI5:AI6"/>
    <mergeCell ref="AJ5:AJ6"/>
    <mergeCell ref="AN5:AN6"/>
    <mergeCell ref="AD5:AD6"/>
    <mergeCell ref="AS5:AS6"/>
    <mergeCell ref="C5:C6"/>
    <mergeCell ref="AR5:AR6"/>
    <mergeCell ref="AO5:AO6"/>
    <mergeCell ref="AM5:AM6"/>
    <mergeCell ref="Z5:Z6"/>
    <mergeCell ref="AK5:AK6"/>
    <mergeCell ref="AF5:AF6"/>
    <mergeCell ref="AA5:AA6"/>
    <mergeCell ref="AE5:AE6"/>
    <mergeCell ref="E5:S6"/>
    <mergeCell ref="T5:T6"/>
    <mergeCell ref="A4:AM4"/>
    <mergeCell ref="A3:BD3"/>
    <mergeCell ref="AY5:AY6"/>
    <mergeCell ref="AW5:AW6"/>
    <mergeCell ref="D5:D6"/>
    <mergeCell ref="AZ5:AZ6"/>
    <mergeCell ref="X5:X6"/>
    <mergeCell ref="BC5:BC6"/>
    <mergeCell ref="AU5:AU6"/>
    <mergeCell ref="AP5:AP6"/>
    <mergeCell ref="U5:U6"/>
    <mergeCell ref="BD5:BD6"/>
    <mergeCell ref="A5:A6"/>
    <mergeCell ref="B5:B6"/>
    <mergeCell ref="Y5:Y6"/>
    <mergeCell ref="AQ5:AQ6"/>
  </mergeCells>
  <pageMargins left="1.17" right="0.39" top="0.78" bottom="0.78" header="0" footer="0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rep:2.55.0.256</dc:description>
  <cp:lastModifiedBy>gbuh</cp:lastModifiedBy>
  <dcterms:created xsi:type="dcterms:W3CDTF">2022-11-21T08:25:15Z</dcterms:created>
  <dcterms:modified xsi:type="dcterms:W3CDTF">2024-02-20T09:07:45Z</dcterms:modified>
</cp:coreProperties>
</file>